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5172" windowWidth="15456" windowHeight="5220" tabRatio="867" activeTab="0"/>
  </bookViews>
  <sheets>
    <sheet name="razred" sheetId="1" r:id="rId1"/>
    <sheet name="podatci" sheetId="2" r:id="rId2"/>
  </sheets>
  <definedNames/>
  <calcPr fullCalcOnLoad="1"/>
</workbook>
</file>

<file path=xl/sharedStrings.xml><?xml version="1.0" encoding="utf-8"?>
<sst xmlns="http://schemas.openxmlformats.org/spreadsheetml/2006/main" count="137" uniqueCount="100">
  <si>
    <t>R.br.</t>
  </si>
  <si>
    <t>Ime i Prezime</t>
  </si>
  <si>
    <t>%</t>
  </si>
  <si>
    <t>1.</t>
  </si>
  <si>
    <t xml:space="preserve"> </t>
  </si>
  <si>
    <t>2.</t>
  </si>
  <si>
    <t>pozitivno</t>
  </si>
  <si>
    <t>3.</t>
  </si>
  <si>
    <t>negativno</t>
  </si>
  <si>
    <t>4.</t>
  </si>
  <si>
    <t>neocj.</t>
  </si>
  <si>
    <t>5.</t>
  </si>
  <si>
    <t>6.</t>
  </si>
  <si>
    <t>7.</t>
  </si>
  <si>
    <t>8.</t>
  </si>
  <si>
    <t>vrlo dobrih</t>
  </si>
  <si>
    <t>9.</t>
  </si>
  <si>
    <t>dobrih</t>
  </si>
  <si>
    <t>10.</t>
  </si>
  <si>
    <t>dovoljnih</t>
  </si>
  <si>
    <t>11.</t>
  </si>
  <si>
    <t>nedovoljnih</t>
  </si>
  <si>
    <t>12.</t>
  </si>
  <si>
    <t>14.</t>
  </si>
  <si>
    <t>15.</t>
  </si>
  <si>
    <t>16.</t>
  </si>
  <si>
    <t>17.</t>
  </si>
  <si>
    <t>18.</t>
  </si>
  <si>
    <t>19.</t>
  </si>
  <si>
    <t>20.</t>
  </si>
  <si>
    <t>21.</t>
  </si>
  <si>
    <t>srednja ocjena</t>
  </si>
  <si>
    <t>22.</t>
  </si>
  <si>
    <t>razreda:</t>
  </si>
  <si>
    <t>23.</t>
  </si>
  <si>
    <t>24.</t>
  </si>
  <si>
    <t>25.</t>
  </si>
  <si>
    <t>26.</t>
  </si>
  <si>
    <t>27.</t>
  </si>
  <si>
    <t>28.</t>
  </si>
  <si>
    <t>ukupno:</t>
  </si>
  <si>
    <t>29.</t>
  </si>
  <si>
    <t>30.</t>
  </si>
  <si>
    <t>31.</t>
  </si>
  <si>
    <t>32.</t>
  </si>
  <si>
    <t>broj negativnih:</t>
  </si>
  <si>
    <t>odličnih</t>
  </si>
  <si>
    <t>izostanci</t>
  </si>
  <si>
    <t>13.</t>
  </si>
  <si>
    <t xml:space="preserve"> ŠKOLA</t>
  </si>
  <si>
    <t xml:space="preserve">Smjer: </t>
  </si>
  <si>
    <r>
      <t>Razrednik:</t>
    </r>
    <r>
      <rPr>
        <b/>
        <i/>
        <sz val="8"/>
        <rFont val="Arial CE"/>
        <family val="2"/>
      </rPr>
      <t xml:space="preserve"> </t>
    </r>
  </si>
  <si>
    <t>Neopravdani izostanci</t>
  </si>
  <si>
    <t>Opravdani izostnci</t>
  </si>
  <si>
    <t>Ukupni izostanci</t>
  </si>
  <si>
    <t>Prosječna ocjena</t>
  </si>
  <si>
    <t>Opći uspjeh</t>
  </si>
  <si>
    <t>Na kraju školske godine 2006./2007.</t>
  </si>
  <si>
    <t>Razred:</t>
  </si>
  <si>
    <t>Broj negativnih</t>
  </si>
  <si>
    <t>1.negativna</t>
  </si>
  <si>
    <t>2.negativne</t>
  </si>
  <si>
    <t>3 negativne</t>
  </si>
  <si>
    <t>opravdani</t>
  </si>
  <si>
    <t>neopravdani</t>
  </si>
  <si>
    <t>SO po predmetima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</si>
  <si>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</si>
  <si>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</si>
  <si>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</si>
  <si>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</si>
  <si>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</si>
  <si>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</si>
  <si>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</si>
  <si>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</si>
  <si>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</si>
  <si>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</si>
  <si>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</si>
  <si>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</si>
  <si>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</si>
  <si>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</si>
  <si>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</si>
  <si>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</si>
  <si>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</si>
  <si>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VLADANJE</t>
  </si>
  <si>
    <t>ZAVRSIO S</t>
  </si>
  <si>
    <t>uzorno</t>
  </si>
  <si>
    <t>Ukupno izostanaka</t>
  </si>
  <si>
    <t>Opravdani izostanci</t>
  </si>
  <si>
    <t>Hrvatski jezik</t>
  </si>
  <si>
    <t>Strani jezik</t>
  </si>
  <si>
    <t>Povijest</t>
  </si>
  <si>
    <t>Geografija</t>
  </si>
  <si>
    <t>Tjelesna i zdravstvena kultura</t>
  </si>
  <si>
    <t>Etika</t>
  </si>
  <si>
    <t>Vjeronauk</t>
  </si>
  <si>
    <t>Matematika</t>
  </si>
  <si>
    <t>Fizika</t>
  </si>
  <si>
    <t>Kemija</t>
  </si>
  <si>
    <t>Biologija</t>
  </si>
  <si>
    <t>Broj učenika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</si>
</sst>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&quot;HRD&quot;_-;\-* #,##0\ &quot;HRD&quot;_-;_-* &quot;-&quot;\ &quot;HRD&quot;_-;_-@_-"/>
    <numFmt numFmtId="165" formatCode="_-* #,##0\ _H_R_D_-;\-* #,##0\ _H_R_D_-;_-* &quot;-&quot;\ _H_R_D_-;_-@_-"/>
    <numFmt numFmtId="166" formatCode="_-* #,##0.00\ &quot;HRD&quot;_-;\-* #,##0.00\ &quot;HRD&quot;_-;_-* &quot;-&quot;??\ &quot;HRD&quot;_-;_-@_-"/>
    <numFmt numFmtId="167" formatCode="_-* #,##0.00\ _H_R_D_-;\-* #,##0.00\ _H_R_D_-;_-* &quot;-&quot;??\ _H_R_D_-;_-@_-"/>
  </numFmts>
  <fonts count="16">
    <font>
      <sz val="10"/>
      <name val="Dutch801 Rm BT"/>
      <family val="0"/>
    </font>
    <font>
      <b/>
      <sz val="10"/>
      <name val="Dutch801 Rm BT"/>
      <family val="0"/>
    </font>
    <font>
      <i/>
      <sz val="10"/>
      <name val="Dutch801 Rm BT"/>
      <family val="0"/>
    </font>
    <font>
      <b/>
      <i/>
      <sz val="10"/>
      <name val="Dutch801 Rm BT"/>
      <family val="0"/>
    </font>
    <font>
      <b/>
      <sz val="8"/>
      <name val="Arial CE"/>
      <family val="2"/>
    </font>
    <font>
      <i/>
      <sz val="8"/>
      <name val="Arial CE"/>
      <family val="2"/>
    </font>
    <font>
      <b/>
      <i/>
      <sz val="8"/>
      <name val="Arial CE"/>
      <family val="2"/>
    </font>
    <font>
      <i/>
      <sz val="7"/>
      <name val="Arial CE"/>
      <family val="2"/>
    </font>
    <font>
      <sz val="8"/>
      <name val="Arial CE"/>
      <family val="2"/>
    </font>
    <font>
      <u val="single"/>
      <sz val="10"/>
      <color indexed="12"/>
      <name val="Dutch801 Rm BT"/>
      <family val="0"/>
    </font>
    <font>
      <u val="single"/>
      <sz val="10"/>
      <color indexed="36"/>
      <name val="Dutch801 Rm BT"/>
      <family val="0"/>
    </font>
    <font>
      <sz val="8"/>
      <color indexed="10"/>
      <name val="Arial CE"/>
      <family val="2"/>
    </font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mediumGray"/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hair"/>
      <right style="hair"/>
      <top style="double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double"/>
      <bottom style="hair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hair"/>
      <right style="hair"/>
      <top style="hair"/>
      <bottom style="double"/>
    </border>
    <border>
      <left style="double"/>
      <right style="thin"/>
      <top>
        <color indexed="63"/>
      </top>
      <bottom style="hair"/>
    </border>
    <border>
      <left style="thin"/>
      <right style="hair"/>
      <top style="hair"/>
      <bottom style="double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double"/>
    </border>
    <border>
      <left style="double"/>
      <right style="thin"/>
      <top style="hair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medium"/>
      <bottom style="double"/>
    </border>
    <border>
      <left style="hair"/>
      <right style="thin"/>
      <top style="medium"/>
      <bottom style="double"/>
    </border>
    <border>
      <left style="thin"/>
      <right style="hair"/>
      <top style="medium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hair"/>
    </border>
    <border>
      <left style="thin"/>
      <right style="thin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thin"/>
      <top style="double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>
        <color indexed="63"/>
      </right>
      <top style="double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1" xfId="0" applyFont="1" applyBorder="1" applyAlignment="1" applyProtection="1">
      <alignment/>
      <protection locked="0"/>
    </xf>
    <xf numFmtId="1" fontId="5" fillId="0" borderId="0" xfId="0" applyNumberFormat="1" applyFont="1" applyAlignment="1" applyProtection="1">
      <alignment/>
      <protection locked="0"/>
    </xf>
    <xf numFmtId="1" fontId="5" fillId="0" borderId="1" xfId="0" applyNumberFormat="1" applyFont="1" applyBorder="1" applyAlignment="1" applyProtection="1">
      <alignment/>
      <protection locked="0"/>
    </xf>
    <xf numFmtId="1" fontId="6" fillId="0" borderId="2" xfId="0" applyNumberFormat="1" applyFont="1" applyBorder="1" applyAlignment="1" applyProtection="1">
      <alignment/>
      <protection locked="0"/>
    </xf>
    <xf numFmtId="0" fontId="5" fillId="2" borderId="3" xfId="0" applyFont="1" applyFill="1" applyBorder="1" applyAlignment="1" applyProtection="1">
      <alignment/>
      <protection locked="0"/>
    </xf>
    <xf numFmtId="0" fontId="5" fillId="0" borderId="4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1" fontId="5" fillId="0" borderId="0" xfId="0" applyNumberFormat="1" applyFont="1" applyBorder="1" applyAlignment="1" applyProtection="1">
      <alignment/>
      <protection locked="0"/>
    </xf>
    <xf numFmtId="0" fontId="5" fillId="0" borderId="5" xfId="0" applyFont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1" fontId="6" fillId="0" borderId="0" xfId="0" applyNumberFormat="1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2" fontId="5" fillId="0" borderId="6" xfId="0" applyNumberFormat="1" applyFont="1" applyBorder="1" applyAlignment="1" applyProtection="1">
      <alignment/>
      <protection locked="0"/>
    </xf>
    <xf numFmtId="2" fontId="5" fillId="0" borderId="7" xfId="0" applyNumberFormat="1" applyFont="1" applyBorder="1" applyAlignment="1" applyProtection="1">
      <alignment/>
      <protection locked="0"/>
    </xf>
    <xf numFmtId="0" fontId="5" fillId="0" borderId="6" xfId="0" applyFont="1" applyBorder="1" applyAlignment="1" applyProtection="1">
      <alignment/>
      <protection locked="0"/>
    </xf>
    <xf numFmtId="0" fontId="6" fillId="0" borderId="8" xfId="0" applyFont="1" applyBorder="1" applyAlignment="1" applyProtection="1">
      <alignment/>
      <protection locked="0"/>
    </xf>
    <xf numFmtId="0" fontId="6" fillId="0" borderId="6" xfId="0" applyFont="1" applyBorder="1" applyAlignment="1" applyProtection="1">
      <alignment/>
      <protection locked="0"/>
    </xf>
    <xf numFmtId="0" fontId="5" fillId="0" borderId="9" xfId="0" applyFont="1" applyBorder="1" applyAlignment="1" applyProtection="1">
      <alignment/>
      <protection locked="0"/>
    </xf>
    <xf numFmtId="0" fontId="5" fillId="0" borderId="7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textRotation="90"/>
      <protection locked="0"/>
    </xf>
    <xf numFmtId="1" fontId="8" fillId="0" borderId="11" xfId="0" applyNumberFormat="1" applyFont="1" applyBorder="1" applyAlignment="1" applyProtection="1">
      <alignment horizontal="right"/>
      <protection locked="0"/>
    </xf>
    <xf numFmtId="1" fontId="8" fillId="0" borderId="11" xfId="0" applyNumberFormat="1" applyFont="1" applyFill="1" applyBorder="1" applyAlignment="1" applyProtection="1">
      <alignment horizontal="right"/>
      <protection locked="0"/>
    </xf>
    <xf numFmtId="1" fontId="8" fillId="0" borderId="12" xfId="0" applyNumberFormat="1" applyFont="1" applyBorder="1" applyAlignment="1" applyProtection="1">
      <alignment horizontal="right"/>
      <protection locked="0"/>
    </xf>
    <xf numFmtId="1" fontId="8" fillId="0" borderId="12" xfId="0" applyNumberFormat="1" applyFont="1" applyFill="1" applyBorder="1" applyAlignment="1" applyProtection="1">
      <alignment horizontal="right"/>
      <protection locked="0"/>
    </xf>
    <xf numFmtId="1" fontId="8" fillId="0" borderId="11" xfId="0" applyNumberFormat="1" applyFont="1" applyBorder="1" applyAlignment="1" applyProtection="1">
      <alignment/>
      <protection locked="0"/>
    </xf>
    <xf numFmtId="1" fontId="8" fillId="0" borderId="12" xfId="0" applyNumberFormat="1" applyFont="1" applyBorder="1" applyAlignment="1" applyProtection="1">
      <alignment/>
      <protection locked="0"/>
    </xf>
    <xf numFmtId="1" fontId="5" fillId="0" borderId="13" xfId="0" applyNumberFormat="1" applyFont="1" applyBorder="1" applyAlignment="1" applyProtection="1">
      <alignment/>
      <protection locked="0"/>
    </xf>
    <xf numFmtId="1" fontId="5" fillId="0" borderId="14" xfId="0" applyNumberFormat="1" applyFont="1" applyBorder="1" applyAlignment="1" applyProtection="1">
      <alignment horizontal="right"/>
      <protection locked="0"/>
    </xf>
    <xf numFmtId="1" fontId="5" fillId="0" borderId="15" xfId="0" applyNumberFormat="1" applyFont="1" applyBorder="1" applyAlignment="1" applyProtection="1">
      <alignment/>
      <protection locked="0"/>
    </xf>
    <xf numFmtId="1" fontId="8" fillId="0" borderId="16" xfId="0" applyNumberFormat="1" applyFont="1" applyBorder="1" applyAlignment="1" applyProtection="1">
      <alignment/>
      <protection locked="0"/>
    </xf>
    <xf numFmtId="1" fontId="8" fillId="0" borderId="17" xfId="0" applyNumberFormat="1" applyFont="1" applyBorder="1" applyAlignment="1" applyProtection="1">
      <alignment/>
      <protection locked="0"/>
    </xf>
    <xf numFmtId="1" fontId="5" fillId="0" borderId="18" xfId="0" applyNumberFormat="1" applyFont="1" applyBorder="1" applyAlignment="1" applyProtection="1">
      <alignment/>
      <protection locked="0"/>
    </xf>
    <xf numFmtId="1" fontId="8" fillId="0" borderId="19" xfId="0" applyNumberFormat="1" applyFont="1" applyBorder="1" applyAlignment="1" applyProtection="1">
      <alignment horizontal="right"/>
      <protection locked="0"/>
    </xf>
    <xf numFmtId="1" fontId="8" fillId="0" borderId="20" xfId="0" applyNumberFormat="1" applyFont="1" applyBorder="1" applyAlignment="1" applyProtection="1">
      <alignment horizontal="right"/>
      <protection locked="0"/>
    </xf>
    <xf numFmtId="1" fontId="5" fillId="0" borderId="21" xfId="0" applyNumberFormat="1" applyFont="1" applyBorder="1" applyAlignment="1" applyProtection="1">
      <alignment/>
      <protection locked="0"/>
    </xf>
    <xf numFmtId="1" fontId="5" fillId="0" borderId="22" xfId="0" applyNumberFormat="1" applyFont="1" applyBorder="1" applyAlignment="1" applyProtection="1">
      <alignment/>
      <protection locked="0"/>
    </xf>
    <xf numFmtId="1" fontId="5" fillId="0" borderId="23" xfId="0" applyNumberFormat="1" applyFont="1" applyBorder="1" applyAlignment="1" applyProtection="1">
      <alignment horizontal="right"/>
      <protection locked="0"/>
    </xf>
    <xf numFmtId="1" fontId="5" fillId="0" borderId="24" xfId="0" applyNumberFormat="1" applyFont="1" applyBorder="1" applyAlignment="1" applyProtection="1">
      <alignment/>
      <protection locked="0"/>
    </xf>
    <xf numFmtId="1" fontId="5" fillId="0" borderId="25" xfId="0" applyNumberFormat="1" applyFont="1" applyBorder="1" applyAlignment="1" applyProtection="1">
      <alignment horizontal="right"/>
      <protection locked="0"/>
    </xf>
    <xf numFmtId="1" fontId="8" fillId="0" borderId="26" xfId="0" applyNumberFormat="1" applyFont="1" applyBorder="1" applyAlignment="1" applyProtection="1">
      <alignment horizontal="right"/>
      <protection locked="0"/>
    </xf>
    <xf numFmtId="1" fontId="8" fillId="0" borderId="27" xfId="0" applyNumberFormat="1" applyFont="1" applyFill="1" applyBorder="1" applyAlignment="1" applyProtection="1">
      <alignment horizontal="right"/>
      <protection locked="0"/>
    </xf>
    <xf numFmtId="1" fontId="8" fillId="0" borderId="27" xfId="0" applyNumberFormat="1" applyFont="1" applyBorder="1" applyAlignment="1" applyProtection="1">
      <alignment horizontal="right"/>
      <protection locked="0"/>
    </xf>
    <xf numFmtId="1" fontId="8" fillId="0" borderId="28" xfId="0" applyNumberFormat="1" applyFont="1" applyBorder="1" applyAlignment="1" applyProtection="1">
      <alignment horizontal="right"/>
      <protection locked="0"/>
    </xf>
    <xf numFmtId="1" fontId="5" fillId="0" borderId="29" xfId="0" applyNumberFormat="1" applyFont="1" applyBorder="1" applyAlignment="1" applyProtection="1">
      <alignment horizontal="right"/>
      <protection locked="0"/>
    </xf>
    <xf numFmtId="1" fontId="5" fillId="0" borderId="30" xfId="0" applyNumberFormat="1" applyFont="1" applyBorder="1" applyAlignment="1" applyProtection="1">
      <alignment/>
      <protection locked="0"/>
    </xf>
    <xf numFmtId="1" fontId="8" fillId="0" borderId="31" xfId="0" applyNumberFormat="1" applyFont="1" applyBorder="1" applyAlignment="1" applyProtection="1">
      <alignment/>
      <protection locked="0"/>
    </xf>
    <xf numFmtId="1" fontId="8" fillId="0" borderId="27" xfId="0" applyNumberFormat="1" applyFont="1" applyBorder="1" applyAlignment="1" applyProtection="1">
      <alignment/>
      <protection locked="0"/>
    </xf>
    <xf numFmtId="1" fontId="5" fillId="0" borderId="32" xfId="0" applyNumberFormat="1" applyFont="1" applyBorder="1" applyAlignment="1" applyProtection="1">
      <alignment/>
      <protection locked="0"/>
    </xf>
    <xf numFmtId="1" fontId="8" fillId="0" borderId="33" xfId="0" applyNumberFormat="1" applyFont="1" applyBorder="1" applyAlignment="1" applyProtection="1">
      <alignment horizontal="right"/>
      <protection locked="0"/>
    </xf>
    <xf numFmtId="1" fontId="8" fillId="0" borderId="34" xfId="0" applyNumberFormat="1" applyFont="1" applyBorder="1" applyAlignment="1" applyProtection="1">
      <alignment horizontal="right"/>
      <protection locked="0"/>
    </xf>
    <xf numFmtId="1" fontId="5" fillId="0" borderId="35" xfId="0" applyNumberFormat="1" applyFont="1" applyBorder="1" applyAlignment="1" applyProtection="1">
      <alignment horizontal="right"/>
      <protection locked="0"/>
    </xf>
    <xf numFmtId="1" fontId="5" fillId="0" borderId="36" xfId="0" applyNumberFormat="1" applyFont="1" applyBorder="1" applyAlignment="1" applyProtection="1">
      <alignment/>
      <protection locked="0"/>
    </xf>
    <xf numFmtId="0" fontId="7" fillId="0" borderId="37" xfId="0" applyFont="1" applyBorder="1" applyAlignment="1" applyProtection="1">
      <alignment/>
      <protection locked="0"/>
    </xf>
    <xf numFmtId="1" fontId="8" fillId="0" borderId="34" xfId="0" applyNumberFormat="1" applyFont="1" applyFill="1" applyBorder="1" applyAlignment="1" applyProtection="1">
      <alignment horizontal="right"/>
      <protection locked="0"/>
    </xf>
    <xf numFmtId="0" fontId="5" fillId="0" borderId="14" xfId="0" applyFont="1" applyBorder="1" applyAlignment="1" applyProtection="1">
      <alignment/>
      <protection locked="0"/>
    </xf>
    <xf numFmtId="1" fontId="5" fillId="0" borderId="23" xfId="0" applyNumberFormat="1" applyFont="1" applyFill="1" applyBorder="1" applyAlignment="1" applyProtection="1">
      <alignment horizontal="right"/>
      <protection locked="0"/>
    </xf>
    <xf numFmtId="1" fontId="5" fillId="0" borderId="38" xfId="0" applyNumberFormat="1" applyFont="1" applyBorder="1" applyAlignment="1" applyProtection="1">
      <alignment/>
      <protection locked="0"/>
    </xf>
    <xf numFmtId="1" fontId="5" fillId="0" borderId="39" xfId="0" applyNumberFormat="1" applyFont="1" applyBorder="1" applyAlignment="1" applyProtection="1">
      <alignment/>
      <protection locked="0"/>
    </xf>
    <xf numFmtId="1" fontId="11" fillId="0" borderId="11" xfId="0" applyNumberFormat="1" applyFont="1" applyBorder="1" applyAlignment="1" applyProtection="1">
      <alignment horizontal="right"/>
      <protection locked="0"/>
    </xf>
    <xf numFmtId="1" fontId="11" fillId="0" borderId="12" xfId="0" applyNumberFormat="1" applyFont="1" applyBorder="1" applyAlignment="1" applyProtection="1">
      <alignment horizontal="right"/>
      <protection locked="0"/>
    </xf>
    <xf numFmtId="1" fontId="8" fillId="0" borderId="20" xfId="0" applyNumberFormat="1" applyFont="1" applyFill="1" applyBorder="1" applyAlignment="1" applyProtection="1">
      <alignment horizontal="right"/>
      <protection locked="0"/>
    </xf>
    <xf numFmtId="1" fontId="8" fillId="0" borderId="17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6" fillId="0" borderId="40" xfId="0" applyFont="1" applyBorder="1" applyAlignment="1" applyProtection="1">
      <alignment textRotation="90"/>
      <protection locked="0"/>
    </xf>
    <xf numFmtId="0" fontId="6" fillId="0" borderId="41" xfId="0" applyFont="1" applyBorder="1" applyAlignment="1" applyProtection="1">
      <alignment textRotation="90"/>
      <protection locked="0"/>
    </xf>
    <xf numFmtId="1" fontId="5" fillId="0" borderId="11" xfId="0" applyNumberFormat="1" applyFont="1" applyBorder="1" applyAlignment="1" applyProtection="1">
      <alignment horizontal="right"/>
      <protection locked="0"/>
    </xf>
    <xf numFmtId="1" fontId="5" fillId="0" borderId="12" xfId="0" applyNumberFormat="1" applyFont="1" applyBorder="1" applyAlignment="1" applyProtection="1">
      <alignment horizontal="right"/>
      <protection locked="0"/>
    </xf>
    <xf numFmtId="1" fontId="5" fillId="0" borderId="34" xfId="0" applyNumberFormat="1" applyFont="1" applyBorder="1" applyAlignment="1" applyProtection="1">
      <alignment horizontal="right"/>
      <protection locked="0"/>
    </xf>
    <xf numFmtId="0" fontId="6" fillId="0" borderId="42" xfId="0" applyFont="1" applyBorder="1" applyAlignment="1" applyProtection="1">
      <alignment textRotation="90"/>
      <protection locked="0"/>
    </xf>
    <xf numFmtId="0" fontId="6" fillId="0" borderId="40" xfId="0" applyFont="1" applyBorder="1" applyAlignment="1" applyProtection="1">
      <alignment textRotation="90" wrapText="1"/>
      <protection locked="0"/>
    </xf>
    <xf numFmtId="0" fontId="13" fillId="0" borderId="5" xfId="16" applyFont="1" applyBorder="1" applyAlignment="1" applyProtection="1">
      <alignment textRotation="90"/>
      <protection locked="0"/>
    </xf>
    <xf numFmtId="0" fontId="14" fillId="0" borderId="1" xfId="16" applyFont="1" applyBorder="1" applyProtection="1">
      <alignment/>
      <protection locked="0"/>
    </xf>
    <xf numFmtId="0" fontId="13" fillId="0" borderId="43" xfId="16" applyFont="1" applyBorder="1" applyAlignment="1" applyProtection="1">
      <alignment textRotation="90"/>
      <protection locked="0"/>
    </xf>
    <xf numFmtId="0" fontId="13" fillId="0" borderId="1" xfId="16" applyFont="1" applyBorder="1" applyAlignment="1" applyProtection="1">
      <alignment textRotation="90"/>
      <protection locked="0"/>
    </xf>
    <xf numFmtId="0" fontId="15" fillId="0" borderId="0" xfId="16" applyFont="1">
      <alignment/>
      <protection/>
    </xf>
    <xf numFmtId="1" fontId="15" fillId="0" borderId="0" xfId="16" applyNumberFormat="1" applyFont="1">
      <alignment/>
      <protection/>
    </xf>
    <xf numFmtId="0" fontId="15" fillId="0" borderId="0" xfId="16" applyFont="1" applyProtection="1">
      <alignment/>
      <protection locked="0"/>
    </xf>
    <xf numFmtId="0" fontId="5" fillId="0" borderId="44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" fontId="5" fillId="0" borderId="45" xfId="0" applyNumberFormat="1" applyFont="1" applyBorder="1" applyAlignment="1" applyProtection="1">
      <alignment/>
      <protection/>
    </xf>
    <xf numFmtId="2" fontId="5" fillId="0" borderId="46" xfId="0" applyNumberFormat="1" applyFont="1" applyBorder="1" applyAlignment="1" applyProtection="1">
      <alignment/>
      <protection/>
    </xf>
    <xf numFmtId="1" fontId="5" fillId="0" borderId="18" xfId="0" applyNumberFormat="1" applyFont="1" applyBorder="1" applyAlignment="1" applyProtection="1">
      <alignment horizontal="right"/>
      <protection/>
    </xf>
    <xf numFmtId="1" fontId="5" fillId="0" borderId="18" xfId="0" applyNumberFormat="1" applyFont="1" applyBorder="1" applyAlignment="1" applyProtection="1">
      <alignment/>
      <protection/>
    </xf>
    <xf numFmtId="1" fontId="5" fillId="2" borderId="3" xfId="0" applyNumberFormat="1" applyFont="1" applyFill="1" applyBorder="1" applyAlignment="1" applyProtection="1">
      <alignment/>
      <protection/>
    </xf>
    <xf numFmtId="1" fontId="5" fillId="0" borderId="47" xfId="0" applyNumberFormat="1" applyFont="1" applyBorder="1" applyAlignment="1" applyProtection="1">
      <alignment/>
      <protection/>
    </xf>
    <xf numFmtId="2" fontId="5" fillId="0" borderId="48" xfId="0" applyNumberFormat="1" applyFont="1" applyBorder="1" applyAlignment="1" applyProtection="1">
      <alignment/>
      <protection/>
    </xf>
    <xf numFmtId="1" fontId="5" fillId="0" borderId="13" xfId="0" applyNumberFormat="1" applyFont="1" applyBorder="1" applyAlignment="1" applyProtection="1">
      <alignment horizontal="right"/>
      <protection/>
    </xf>
    <xf numFmtId="1" fontId="5" fillId="0" borderId="13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 applyProtection="1">
      <alignment/>
      <protection/>
    </xf>
    <xf numFmtId="2" fontId="5" fillId="0" borderId="6" xfId="0" applyNumberFormat="1" applyFont="1" applyBorder="1" applyAlignment="1" applyProtection="1">
      <alignment/>
      <protection/>
    </xf>
    <xf numFmtId="1" fontId="5" fillId="0" borderId="1" xfId="0" applyNumberFormat="1" applyFont="1" applyBorder="1" applyAlignment="1" applyProtection="1">
      <alignment/>
      <protection/>
    </xf>
    <xf numFmtId="2" fontId="5" fillId="0" borderId="7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/>
      <protection/>
    </xf>
    <xf numFmtId="1" fontId="5" fillId="2" borderId="0" xfId="0" applyNumberFormat="1" applyFont="1" applyFill="1" applyBorder="1" applyAlignment="1" applyProtection="1">
      <alignment/>
      <protection/>
    </xf>
    <xf numFmtId="1" fontId="6" fillId="0" borderId="6" xfId="0" applyNumberFormat="1" applyFont="1" applyBorder="1" applyAlignment="1" applyProtection="1">
      <alignment/>
      <protection/>
    </xf>
    <xf numFmtId="0" fontId="5" fillId="0" borderId="49" xfId="0" applyFont="1" applyBorder="1" applyAlignment="1" applyProtection="1">
      <alignment/>
      <protection/>
    </xf>
    <xf numFmtId="1" fontId="5" fillId="0" borderId="50" xfId="0" applyNumberFormat="1" applyFont="1" applyBorder="1" applyAlignment="1" applyProtection="1">
      <alignment/>
      <protection/>
    </xf>
    <xf numFmtId="2" fontId="5" fillId="0" borderId="49" xfId="0" applyNumberFormat="1" applyFont="1" applyBorder="1" applyAlignment="1" applyProtection="1">
      <alignment/>
      <protection/>
    </xf>
    <xf numFmtId="1" fontId="5" fillId="0" borderId="30" xfId="0" applyNumberFormat="1" applyFont="1" applyBorder="1" applyAlignment="1" applyProtection="1">
      <alignment horizontal="right"/>
      <protection/>
    </xf>
    <xf numFmtId="1" fontId="5" fillId="0" borderId="30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5" fillId="0" borderId="51" xfId="0" applyFont="1" applyBorder="1" applyAlignment="1" applyProtection="1">
      <alignment/>
      <protection/>
    </xf>
    <xf numFmtId="0" fontId="5" fillId="0" borderId="52" xfId="0" applyFont="1" applyBorder="1" applyAlignment="1" applyProtection="1">
      <alignment/>
      <protection/>
    </xf>
    <xf numFmtId="0" fontId="5" fillId="0" borderId="43" xfId="0" applyFont="1" applyBorder="1" applyAlignment="1" applyProtection="1">
      <alignment/>
      <protection/>
    </xf>
    <xf numFmtId="2" fontId="6" fillId="0" borderId="19" xfId="0" applyNumberFormat="1" applyFont="1" applyBorder="1" applyAlignment="1" applyProtection="1">
      <alignment/>
      <protection/>
    </xf>
    <xf numFmtId="2" fontId="6" fillId="0" borderId="11" xfId="0" applyNumberFormat="1" applyFont="1" applyBorder="1" applyAlignment="1" applyProtection="1">
      <alignment/>
      <protection/>
    </xf>
    <xf numFmtId="2" fontId="5" fillId="0" borderId="11" xfId="0" applyNumberFormat="1" applyFont="1" applyBorder="1" applyAlignment="1" applyProtection="1">
      <alignment/>
      <protection/>
    </xf>
    <xf numFmtId="2" fontId="5" fillId="0" borderId="53" xfId="0" applyNumberFormat="1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35" xfId="0" applyFont="1" applyBorder="1" applyAlignment="1" applyProtection="1">
      <alignment/>
      <protection/>
    </xf>
    <xf numFmtId="1" fontId="5" fillId="2" borderId="52" xfId="0" applyNumberFormat="1" applyFont="1" applyFill="1" applyBorder="1" applyAlignment="1" applyProtection="1">
      <alignment/>
      <protection/>
    </xf>
    <xf numFmtId="1" fontId="5" fillId="0" borderId="0" xfId="0" applyNumberFormat="1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5" fillId="0" borderId="46" xfId="0" applyFont="1" applyBorder="1" applyAlignment="1" applyProtection="1">
      <alignment/>
      <protection locked="0"/>
    </xf>
    <xf numFmtId="0" fontId="5" fillId="0" borderId="48" xfId="0" applyFont="1" applyFill="1" applyBorder="1" applyAlignment="1" applyProtection="1">
      <alignment/>
      <protection locked="0"/>
    </xf>
    <xf numFmtId="0" fontId="5" fillId="0" borderId="48" xfId="0" applyFont="1" applyBorder="1" applyAlignment="1" applyProtection="1">
      <alignment/>
      <protection locked="0"/>
    </xf>
    <xf numFmtId="0" fontId="5" fillId="0" borderId="54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/>
      <protection/>
    </xf>
    <xf numFmtId="0" fontId="6" fillId="0" borderId="4" xfId="0" applyFont="1" applyBorder="1" applyAlignment="1" applyProtection="1">
      <alignment/>
      <protection/>
    </xf>
    <xf numFmtId="0" fontId="6" fillId="0" borderId="43" xfId="0" applyFont="1" applyBorder="1" applyAlignment="1" applyProtection="1">
      <alignment/>
      <protection/>
    </xf>
    <xf numFmtId="0" fontId="6" fillId="0" borderId="55" xfId="0" applyFont="1" applyBorder="1" applyAlignment="1" applyProtection="1">
      <alignment/>
      <protection/>
    </xf>
    <xf numFmtId="0" fontId="6" fillId="0" borderId="2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wrapText="1"/>
      <protection/>
    </xf>
    <xf numFmtId="0" fontId="6" fillId="0" borderId="5" xfId="0" applyFont="1" applyBorder="1" applyAlignment="1" applyProtection="1">
      <alignment textRotation="90"/>
      <protection/>
    </xf>
    <xf numFmtId="0" fontId="6" fillId="0" borderId="52" xfId="0" applyFont="1" applyBorder="1" applyAlignment="1" applyProtection="1">
      <alignment textRotation="90"/>
      <protection/>
    </xf>
    <xf numFmtId="0" fontId="6" fillId="0" borderId="1" xfId="0" applyFont="1" applyBorder="1" applyAlignment="1" applyProtection="1">
      <alignment textRotation="90"/>
      <protection/>
    </xf>
    <xf numFmtId="0" fontId="6" fillId="0" borderId="7" xfId="0" applyFont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 textRotation="90" wrapText="1" shrinkToFit="1"/>
      <protection/>
    </xf>
    <xf numFmtId="0" fontId="6" fillId="0" borderId="56" xfId="0" applyFont="1" applyBorder="1" applyAlignment="1" applyProtection="1">
      <alignment textRotation="90" wrapText="1" shrinkToFit="1"/>
      <protection/>
    </xf>
    <xf numFmtId="0" fontId="6" fillId="0" borderId="57" xfId="0" applyFont="1" applyBorder="1" applyAlignment="1" applyProtection="1">
      <alignment textRotation="90" wrapText="1" shrinkToFit="1"/>
      <protection/>
    </xf>
    <xf numFmtId="0" fontId="6" fillId="0" borderId="58" xfId="0" applyFont="1" applyBorder="1" applyAlignment="1" applyProtection="1">
      <alignment/>
      <protection/>
    </xf>
    <xf numFmtId="1" fontId="5" fillId="0" borderId="58" xfId="0" applyNumberFormat="1" applyFont="1" applyBorder="1" applyAlignment="1" applyProtection="1">
      <alignment/>
      <protection/>
    </xf>
    <xf numFmtId="2" fontId="4" fillId="0" borderId="58" xfId="0" applyNumberFormat="1" applyFont="1" applyBorder="1" applyAlignment="1" applyProtection="1">
      <alignment/>
      <protection/>
    </xf>
    <xf numFmtId="2" fontId="6" fillId="0" borderId="58" xfId="0" applyNumberFormat="1" applyFont="1" applyBorder="1" applyAlignment="1" applyProtection="1">
      <alignment/>
      <protection/>
    </xf>
    <xf numFmtId="1" fontId="7" fillId="0" borderId="58" xfId="0" applyNumberFormat="1" applyFont="1" applyBorder="1" applyAlignment="1" applyProtection="1">
      <alignment/>
      <protection/>
    </xf>
    <xf numFmtId="1" fontId="15" fillId="0" borderId="3" xfId="16" applyNumberFormat="1" applyFont="1" applyBorder="1" applyProtection="1">
      <alignment/>
      <protection/>
    </xf>
    <xf numFmtId="1" fontId="15" fillId="0" borderId="0" xfId="16" applyNumberFormat="1" applyFont="1" applyProtection="1">
      <alignment/>
      <protection/>
    </xf>
    <xf numFmtId="0" fontId="15" fillId="0" borderId="0" xfId="16" applyFont="1" applyProtection="1">
      <alignment/>
      <protection/>
    </xf>
    <xf numFmtId="2" fontId="6" fillId="0" borderId="7" xfId="0" applyNumberFormat="1" applyFont="1" applyBorder="1" applyAlignment="1" applyProtection="1">
      <alignment/>
      <protection/>
    </xf>
    <xf numFmtId="0" fontId="0" fillId="0" borderId="44" xfId="0" applyBorder="1" applyAlignment="1" applyProtection="1">
      <alignment horizontal="left"/>
      <protection/>
    </xf>
    <xf numFmtId="0" fontId="5" fillId="0" borderId="44" xfId="0" applyFont="1" applyBorder="1" applyAlignment="1" applyProtection="1">
      <alignment horizontal="left"/>
      <protection locked="0"/>
    </xf>
    <xf numFmtId="0" fontId="5" fillId="0" borderId="44" xfId="0" applyFont="1" applyBorder="1" applyAlignment="1" applyProtection="1">
      <alignment horizontal="left"/>
      <protection/>
    </xf>
    <xf numFmtId="0" fontId="0" fillId="0" borderId="59" xfId="0" applyBorder="1" applyAlignment="1" applyProtection="1">
      <alignment horizontal="left"/>
      <protection/>
    </xf>
    <xf numFmtId="0" fontId="6" fillId="0" borderId="60" xfId="0" applyFont="1" applyBorder="1" applyAlignment="1" applyProtection="1">
      <alignment horizontal="left"/>
      <protection locked="0"/>
    </xf>
    <xf numFmtId="0" fontId="0" fillId="0" borderId="44" xfId="0" applyBorder="1" applyAlignment="1" applyProtection="1">
      <alignment horizontal="left"/>
      <protection/>
    </xf>
    <xf numFmtId="0" fontId="0" fillId="0" borderId="61" xfId="0" applyBorder="1" applyAlignment="1" applyProtection="1">
      <alignment horizontal="left"/>
      <protection/>
    </xf>
    <xf numFmtId="0" fontId="6" fillId="0" borderId="62" xfId="0" applyFont="1" applyBorder="1" applyAlignment="1" applyProtection="1">
      <alignment horizontal="left"/>
      <protection locked="0"/>
    </xf>
    <xf numFmtId="0" fontId="5" fillId="0" borderId="44" xfId="0" applyFont="1" applyBorder="1" applyAlignment="1" applyProtection="1">
      <alignment horizontal="left"/>
      <protection locked="0"/>
    </xf>
  </cellXfs>
  <cellStyles count="9">
    <cellStyle name="Normal" xfId="0"/>
    <cellStyle name="Hyperlink" xfId="15"/>
    <cellStyle name="Normal_1B" xfId="16"/>
    <cellStyle name="Percent" xfId="17"/>
    <cellStyle name="Followed Hyperlink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97"/>
  <sheetViews>
    <sheetView tabSelected="1" workbookViewId="0" topLeftCell="A1">
      <pane xSplit="2" ySplit="2" topLeftCell="G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2" sqref="I2"/>
    </sheetView>
  </sheetViews>
  <sheetFormatPr defaultColWidth="9.00390625" defaultRowHeight="12.75"/>
  <cols>
    <col min="1" max="1" width="3.625" style="80" bestFit="1" customWidth="1"/>
    <col min="2" max="2" width="15.125" style="80" customWidth="1"/>
    <col min="3" max="19" width="4.125" style="80" customWidth="1"/>
    <col min="20" max="20" width="4.125" style="80" bestFit="1" customWidth="1"/>
    <col min="21" max="22" width="5.00390625" style="80" bestFit="1" customWidth="1"/>
    <col min="23" max="23" width="5.875" style="80" bestFit="1" customWidth="1"/>
    <col min="24" max="24" width="7.125" style="80" customWidth="1"/>
    <col min="25" max="25" width="6.125" style="80" customWidth="1"/>
    <col min="26" max="26" width="6.125" style="80" hidden="1" customWidth="1"/>
    <col min="27" max="27" width="11.50390625" style="80" customWidth="1"/>
    <col min="28" max="28" width="4.875" style="80" bestFit="1" customWidth="1"/>
    <col min="29" max="29" width="6.875" style="80" customWidth="1"/>
    <col min="30" max="16384" width="9.125" style="80" customWidth="1"/>
  </cols>
  <sheetData>
    <row r="1" spans="1:66" ht="15.75" customHeight="1" thickBot="1" thickTop="1">
      <c r="A1" s="151" t="s">
        <v>49</v>
      </c>
      <c r="B1" s="149"/>
      <c r="C1" s="149"/>
      <c r="D1" s="152" t="s">
        <v>58</v>
      </c>
      <c r="E1" s="152"/>
      <c r="F1" s="152"/>
      <c r="G1" s="79"/>
      <c r="H1" s="145" t="s">
        <v>50</v>
      </c>
      <c r="I1" s="144"/>
      <c r="J1" s="144"/>
      <c r="K1" s="144"/>
      <c r="L1" s="144"/>
      <c r="M1" s="146" t="s">
        <v>51</v>
      </c>
      <c r="N1" s="144"/>
      <c r="O1" s="144"/>
      <c r="P1" s="144"/>
      <c r="Q1" s="144"/>
      <c r="R1" s="144"/>
      <c r="S1" s="144"/>
      <c r="T1" s="144"/>
      <c r="U1" s="147"/>
      <c r="V1" s="148" t="s">
        <v>57</v>
      </c>
      <c r="W1" s="149"/>
      <c r="X1" s="149"/>
      <c r="Y1" s="149"/>
      <c r="Z1" s="149"/>
      <c r="AA1" s="149"/>
      <c r="AB1" s="149"/>
      <c r="AC1" s="150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</row>
    <row r="2" spans="1:66" ht="99.75" customHeight="1" thickBot="1">
      <c r="A2" s="21" t="s">
        <v>0</v>
      </c>
      <c r="B2" s="122" t="s">
        <v>1</v>
      </c>
      <c r="C2" s="70" t="s">
        <v>88</v>
      </c>
      <c r="D2" s="65" t="s">
        <v>89</v>
      </c>
      <c r="E2" s="65" t="s">
        <v>90</v>
      </c>
      <c r="F2" s="65" t="s">
        <v>91</v>
      </c>
      <c r="G2" s="71" t="s">
        <v>92</v>
      </c>
      <c r="H2" s="65" t="s">
        <v>93</v>
      </c>
      <c r="I2" s="65" t="s">
        <v>94</v>
      </c>
      <c r="J2" s="65" t="s">
        <v>95</v>
      </c>
      <c r="K2" s="65" t="s">
        <v>96</v>
      </c>
      <c r="L2" s="65" t="s">
        <v>97</v>
      </c>
      <c r="M2" s="65" t="s">
        <v>98</v>
      </c>
      <c r="N2" s="65"/>
      <c r="O2" s="65"/>
      <c r="P2" s="65"/>
      <c r="Q2" s="65"/>
      <c r="R2" s="65" t="s">
        <v>4</v>
      </c>
      <c r="S2" s="66"/>
      <c r="T2" s="134" t="s">
        <v>52</v>
      </c>
      <c r="U2" s="133" t="s">
        <v>53</v>
      </c>
      <c r="V2" s="132" t="s">
        <v>54</v>
      </c>
      <c r="W2" s="129" t="s">
        <v>55</v>
      </c>
      <c r="X2" s="129" t="s">
        <v>56</v>
      </c>
      <c r="Y2" s="128" t="s">
        <v>59</v>
      </c>
      <c r="Z2" s="6"/>
      <c r="AA2" s="2"/>
      <c r="AB2" s="130" t="s">
        <v>99</v>
      </c>
      <c r="AC2" s="131" t="s">
        <v>2</v>
      </c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</row>
    <row r="3" spans="1:66" ht="13.5" customHeight="1" thickTop="1">
      <c r="A3" s="36" t="s">
        <v>3</v>
      </c>
      <c r="B3" s="117"/>
      <c r="C3" s="34"/>
      <c r="D3" s="23"/>
      <c r="E3" s="22"/>
      <c r="F3" s="23"/>
      <c r="G3" s="22"/>
      <c r="H3" s="22"/>
      <c r="I3" s="22"/>
      <c r="J3" s="22"/>
      <c r="K3" s="22"/>
      <c r="L3" s="22"/>
      <c r="M3" s="22"/>
      <c r="N3" s="22"/>
      <c r="O3" s="22"/>
      <c r="P3" s="60"/>
      <c r="Q3" s="22"/>
      <c r="R3" s="67"/>
      <c r="S3" s="33"/>
      <c r="T3" s="31"/>
      <c r="U3" s="26"/>
      <c r="V3" s="81" t="str">
        <f>IF(OR(COUNT(T3:T3),COUNT(U3:U3)),SUM(T3:U3),"  ")</f>
        <v>  </v>
      </c>
      <c r="W3" s="82" t="str">
        <f>IF(COUNT(C3:S3),SUM(C3:S3)/COUNT(C3:S3),"    ")</f>
        <v>    </v>
      </c>
      <c r="X3" s="83" t="str">
        <f>IF(NOT(COUNT(C3:S3)),"  ",IF(COUNTIF(C3:S3,1),1,IF(COUNTIF(C3:S3,"n"),"N",IF(COUNTIF(C3:S3,"N"),"N",ROUND(W3,0)))))</f>
        <v>  </v>
      </c>
      <c r="Y3" s="84" t="str">
        <f>IF(NOT(COUNT(C3:S3)),"  ",COUNTIF(C3:S3,1))</f>
        <v>  </v>
      </c>
      <c r="Z3" s="85"/>
      <c r="AA3" s="8"/>
      <c r="AB3" s="9"/>
      <c r="AC3" s="14" t="s">
        <v>4</v>
      </c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</row>
    <row r="4" spans="1:66" ht="12.75" customHeight="1">
      <c r="A4" s="37" t="s">
        <v>5</v>
      </c>
      <c r="B4" s="1"/>
      <c r="C4" s="62"/>
      <c r="D4" s="25"/>
      <c r="E4" s="25"/>
      <c r="F4" s="25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68"/>
      <c r="S4" s="28"/>
      <c r="T4" s="32"/>
      <c r="U4" s="27"/>
      <c r="V4" s="86" t="str">
        <f>IF(OR(COUNT(T4:T4),COUNT(U4:U4)),SUM(T4:U4),"  ")</f>
        <v>  </v>
      </c>
      <c r="W4" s="87" t="str">
        <f>IF(COUNT(C4:S4),SUM(C4:S4)/COUNT(C4:S4),"    ")</f>
        <v>    </v>
      </c>
      <c r="X4" s="88" t="str">
        <f>IF(NOT(COUNT(C4:S4)),"  ",IF(COUNTIF(C4:S4,1),1,IF(COUNTIF(C4:S4,"n"),"N",IF(COUNTIF(C4:S4,"N"),"N",ROUND(W4,0)))))</f>
        <v>  </v>
      </c>
      <c r="Y4" s="89" t="str">
        <f>IF(NOT(COUNT(C4:S4)),"  ",COUNTIF(C4:S4,1))</f>
        <v>  </v>
      </c>
      <c r="Z4" s="85"/>
      <c r="AA4" s="121" t="s">
        <v>6</v>
      </c>
      <c r="AB4" s="90" t="str">
        <f>IF(NOT(COUNT(Y3:Y36)),"  ",SUM(COUNTIF(X3:X36,2),COUNTIF(X3:X36,3),COUNTIF(X3:X36,4),COUNTIF(X3:X36,5)))</f>
        <v>  </v>
      </c>
      <c r="AC4" s="91" t="str">
        <f>IF(NOT(COUNT(AB4)),"  ",100*AB4/COUNT(W3:W36))</f>
        <v>  </v>
      </c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</row>
    <row r="5" spans="1:66" ht="12.75" customHeight="1">
      <c r="A5" s="37" t="s">
        <v>7</v>
      </c>
      <c r="B5" s="118"/>
      <c r="C5" s="62"/>
      <c r="D5" s="25"/>
      <c r="E5" s="25"/>
      <c r="F5" s="25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68"/>
      <c r="S5" s="28"/>
      <c r="T5" s="32"/>
      <c r="U5" s="27"/>
      <c r="V5" s="86" t="str">
        <f aca="true" t="shared" si="0" ref="V5:V35">IF(OR(COUNT(T5:T5),COUNT(U5:U5)),SUM(T5:U5),"  ")</f>
        <v>  </v>
      </c>
      <c r="W5" s="87" t="str">
        <f aca="true" t="shared" si="1" ref="W5:W35">IF(COUNT(C5:S5),SUM(C5:S5)/COUNT(C5:S5),"    ")</f>
        <v>    </v>
      </c>
      <c r="X5" s="88" t="str">
        <f aca="true" t="shared" si="2" ref="X5:X35">IF(NOT(COUNT(C5:S5)),"  ",IF(COUNTIF(C5:S5,1),1,IF(COUNTIF(C5:S5,"n"),"N",IF(COUNTIF(C5:S5,"N"),"N",ROUND(W5,0)))))</f>
        <v>  </v>
      </c>
      <c r="Y5" s="89" t="str">
        <f aca="true" t="shared" si="3" ref="Y5:Y35">IF(NOT(COUNT(C5:S5)),"  ",COUNTIF(C5:S5,1))</f>
        <v>  </v>
      </c>
      <c r="Z5" s="85"/>
      <c r="AA5" s="121" t="s">
        <v>8</v>
      </c>
      <c r="AB5" s="90" t="str">
        <f>IF(NOT(COUNT(Y3:Y36)),"  ",COUNTIF(X3:X36,1))</f>
        <v>  </v>
      </c>
      <c r="AC5" s="91" t="str">
        <f>IF(NOT(COUNT(AB5)),"  ",100*AB5/COUNT(W3:W36))</f>
        <v>  </v>
      </c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</row>
    <row r="6" spans="1:66" ht="12.75" customHeight="1" thickBot="1">
      <c r="A6" s="37" t="s">
        <v>9</v>
      </c>
      <c r="B6" s="118"/>
      <c r="C6" s="62"/>
      <c r="D6" s="25"/>
      <c r="E6" s="25"/>
      <c r="F6" s="25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68"/>
      <c r="S6" s="28"/>
      <c r="T6" s="32"/>
      <c r="U6" s="27"/>
      <c r="V6" s="86" t="str">
        <f t="shared" si="0"/>
        <v>  </v>
      </c>
      <c r="W6" s="87" t="str">
        <f t="shared" si="1"/>
        <v>    </v>
      </c>
      <c r="X6" s="88" t="str">
        <f t="shared" si="2"/>
        <v>  </v>
      </c>
      <c r="Y6" s="89" t="str">
        <f t="shared" si="3"/>
        <v>  </v>
      </c>
      <c r="Z6" s="85"/>
      <c r="AA6" s="122" t="s">
        <v>10</v>
      </c>
      <c r="AB6" s="92" t="str">
        <f>IF(NOT(COUNT(Y3:Y36)),"  ",COUNTIF(X3:X36,"N"))</f>
        <v>  </v>
      </c>
      <c r="AC6" s="93" t="str">
        <f>IF(NOT(COUNT(AB6)),"  ",100*AB6/COUNT(W3:W36))</f>
        <v>  </v>
      </c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</row>
    <row r="7" spans="1:66" ht="12.75" customHeight="1" thickTop="1">
      <c r="A7" s="37" t="s">
        <v>11</v>
      </c>
      <c r="B7" s="118"/>
      <c r="C7" s="62"/>
      <c r="D7" s="25"/>
      <c r="E7" s="25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68"/>
      <c r="S7" s="28"/>
      <c r="T7" s="32"/>
      <c r="U7" s="27"/>
      <c r="V7" s="86" t="str">
        <f t="shared" si="0"/>
        <v>  </v>
      </c>
      <c r="W7" s="87" t="str">
        <f t="shared" si="1"/>
        <v>    </v>
      </c>
      <c r="X7" s="88" t="str">
        <f t="shared" si="2"/>
        <v>  </v>
      </c>
      <c r="Y7" s="89" t="str">
        <f t="shared" si="3"/>
        <v>  </v>
      </c>
      <c r="Z7" s="85"/>
      <c r="AA7" s="121" t="s">
        <v>4</v>
      </c>
      <c r="AB7" s="9">
        <f>SUM(AB4:AB6)</f>
        <v>0</v>
      </c>
      <c r="AC7" s="14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</row>
    <row r="8" spans="1:66" ht="12.75" customHeight="1">
      <c r="A8" s="37" t="s">
        <v>12</v>
      </c>
      <c r="B8" s="118"/>
      <c r="C8" s="62"/>
      <c r="D8" s="25"/>
      <c r="E8" s="25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68"/>
      <c r="S8" s="28"/>
      <c r="T8" s="32"/>
      <c r="U8" s="27"/>
      <c r="V8" s="86" t="str">
        <f t="shared" si="0"/>
        <v>  </v>
      </c>
      <c r="W8" s="87" t="str">
        <f t="shared" si="1"/>
        <v>    </v>
      </c>
      <c r="X8" s="88" t="str">
        <f t="shared" si="2"/>
        <v>  </v>
      </c>
      <c r="Y8" s="89" t="str">
        <f t="shared" si="3"/>
        <v>  </v>
      </c>
      <c r="Z8" s="85"/>
      <c r="AA8" s="94"/>
      <c r="AB8" s="94"/>
      <c r="AC8" s="95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</row>
    <row r="9" spans="1:66" ht="12.75" customHeight="1">
      <c r="A9" s="37" t="s">
        <v>13</v>
      </c>
      <c r="B9" s="118"/>
      <c r="C9" s="62"/>
      <c r="D9" s="25"/>
      <c r="E9" s="25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68"/>
      <c r="S9" s="28"/>
      <c r="T9" s="32"/>
      <c r="U9" s="27"/>
      <c r="V9" s="86" t="str">
        <f t="shared" si="0"/>
        <v>  </v>
      </c>
      <c r="W9" s="87" t="str">
        <f t="shared" si="1"/>
        <v>    </v>
      </c>
      <c r="X9" s="88" t="str">
        <f t="shared" si="2"/>
        <v>  </v>
      </c>
      <c r="Y9" s="89" t="str">
        <f t="shared" si="3"/>
        <v>  </v>
      </c>
      <c r="Z9" s="85"/>
      <c r="AA9" s="94"/>
      <c r="AB9" s="94"/>
      <c r="AC9" s="95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</row>
    <row r="10" spans="1:66" ht="12.75" customHeight="1">
      <c r="A10" s="37" t="s">
        <v>14</v>
      </c>
      <c r="B10" s="118"/>
      <c r="C10" s="62"/>
      <c r="D10" s="25"/>
      <c r="E10" s="25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61"/>
      <c r="Q10" s="24"/>
      <c r="R10" s="68"/>
      <c r="S10" s="28"/>
      <c r="T10" s="32"/>
      <c r="U10" s="27"/>
      <c r="V10" s="86" t="str">
        <f t="shared" si="0"/>
        <v>  </v>
      </c>
      <c r="W10" s="87" t="str">
        <f t="shared" si="1"/>
        <v>    </v>
      </c>
      <c r="X10" s="88" t="str">
        <f t="shared" si="2"/>
        <v>  </v>
      </c>
      <c r="Y10" s="89" t="str">
        <f t="shared" si="3"/>
        <v>  </v>
      </c>
      <c r="Z10" s="85"/>
      <c r="AA10" s="94" t="s">
        <v>46</v>
      </c>
      <c r="AB10" s="90" t="str">
        <f>IF(NOT(COUNT(Y3:Y36)),"  ",COUNTIF(X3:X36,5))</f>
        <v>  </v>
      </c>
      <c r="AC10" s="91" t="str">
        <f>IF(NOT(COUNT(AB10)),"  ",100*AB10/COUNT(W3:W36))</f>
        <v>  </v>
      </c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</row>
    <row r="11" spans="1:66" ht="12.75" customHeight="1">
      <c r="A11" s="37" t="s">
        <v>16</v>
      </c>
      <c r="B11" s="118"/>
      <c r="C11" s="62"/>
      <c r="D11" s="25"/>
      <c r="E11" s="25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68"/>
      <c r="S11" s="28"/>
      <c r="T11" s="32"/>
      <c r="U11" s="27"/>
      <c r="V11" s="86" t="str">
        <f t="shared" si="0"/>
        <v>  </v>
      </c>
      <c r="W11" s="87" t="str">
        <f t="shared" si="1"/>
        <v>    </v>
      </c>
      <c r="X11" s="88" t="str">
        <f t="shared" si="2"/>
        <v>  </v>
      </c>
      <c r="Y11" s="89" t="str">
        <f t="shared" si="3"/>
        <v>  </v>
      </c>
      <c r="Z11" s="85"/>
      <c r="AA11" s="94" t="s">
        <v>15</v>
      </c>
      <c r="AB11" s="90" t="str">
        <f>IF(NOT(COUNT(Y3:Y36)),"  ",COUNTIF(X3:X36,4))</f>
        <v>  </v>
      </c>
      <c r="AC11" s="91" t="str">
        <f>IF(NOT(COUNT(AB11)),"  ",100*AB11/COUNT(W3:W36))</f>
        <v>  </v>
      </c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</row>
    <row r="12" spans="1:66" ht="12.75" customHeight="1">
      <c r="A12" s="37" t="s">
        <v>18</v>
      </c>
      <c r="B12" s="118"/>
      <c r="C12" s="62"/>
      <c r="D12" s="25"/>
      <c r="E12" s="25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68"/>
      <c r="S12" s="28"/>
      <c r="T12" s="32"/>
      <c r="U12" s="27"/>
      <c r="V12" s="86" t="str">
        <f t="shared" si="0"/>
        <v>  </v>
      </c>
      <c r="W12" s="87" t="str">
        <f t="shared" si="1"/>
        <v>    </v>
      </c>
      <c r="X12" s="88" t="str">
        <f t="shared" si="2"/>
        <v>  </v>
      </c>
      <c r="Y12" s="89" t="str">
        <f t="shared" si="3"/>
        <v>  </v>
      </c>
      <c r="Z12" s="85"/>
      <c r="AA12" s="94" t="s">
        <v>17</v>
      </c>
      <c r="AB12" s="90" t="str">
        <f>IF(NOT(COUNT(Y3:Y36)),"  ",COUNTIF(X3:X36,3))</f>
        <v>  </v>
      </c>
      <c r="AC12" s="91" t="str">
        <f>IF(NOT(COUNT(AB12)),"  ",100*AB12/COUNT(W3:W36))</f>
        <v>  </v>
      </c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</row>
    <row r="13" spans="1:66" ht="12.75" customHeight="1">
      <c r="A13" s="37" t="s">
        <v>20</v>
      </c>
      <c r="B13" s="118"/>
      <c r="C13" s="62"/>
      <c r="D13" s="25"/>
      <c r="E13" s="25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68"/>
      <c r="S13" s="28"/>
      <c r="T13" s="32"/>
      <c r="U13" s="27"/>
      <c r="V13" s="86" t="str">
        <f t="shared" si="0"/>
        <v>  </v>
      </c>
      <c r="W13" s="87" t="str">
        <f t="shared" si="1"/>
        <v>    </v>
      </c>
      <c r="X13" s="88" t="str">
        <f t="shared" si="2"/>
        <v>  </v>
      </c>
      <c r="Y13" s="89" t="str">
        <f t="shared" si="3"/>
        <v>  </v>
      </c>
      <c r="Z13" s="85"/>
      <c r="AA13" s="94" t="s">
        <v>19</v>
      </c>
      <c r="AB13" s="90" t="str">
        <f>IF(NOT(COUNT(Y3:Y36)),"  ",COUNTIF(X3:X36,2))</f>
        <v>  </v>
      </c>
      <c r="AC13" s="91" t="str">
        <f>IF(NOT(COUNT(AB13)),"  ",100*AB13/COUNT(W3:W36))</f>
        <v>  </v>
      </c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</row>
    <row r="14" spans="1:66" ht="12.75" customHeight="1" thickBot="1">
      <c r="A14" s="37" t="s">
        <v>22</v>
      </c>
      <c r="B14" s="118"/>
      <c r="C14" s="62"/>
      <c r="D14" s="25"/>
      <c r="E14" s="25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61"/>
      <c r="Q14" s="24"/>
      <c r="R14" s="68"/>
      <c r="S14" s="28"/>
      <c r="T14" s="32"/>
      <c r="U14" s="27"/>
      <c r="V14" s="86" t="str">
        <f t="shared" si="0"/>
        <v>  </v>
      </c>
      <c r="W14" s="87" t="str">
        <f t="shared" si="1"/>
        <v>    </v>
      </c>
      <c r="X14" s="88" t="str">
        <f t="shared" si="2"/>
        <v>  </v>
      </c>
      <c r="Y14" s="89" t="str">
        <f t="shared" si="3"/>
        <v>  </v>
      </c>
      <c r="Z14" s="85"/>
      <c r="AA14" s="106" t="s">
        <v>21</v>
      </c>
      <c r="AB14" s="92" t="str">
        <f>IF(NOT(COUNT(Y3:Y36)),"  ",COUNTIF(X3:X36,1))</f>
        <v>  </v>
      </c>
      <c r="AC14" s="93" t="str">
        <f>IF(NOT(COUNT(AB14)),"  ",100*AB14/COUNT(W3:W36))</f>
        <v>  </v>
      </c>
      <c r="AD14" s="1"/>
      <c r="AE14" s="1"/>
      <c r="AF14" s="3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</row>
    <row r="15" spans="1:66" ht="12.75" customHeight="1" thickTop="1">
      <c r="A15" s="37" t="s">
        <v>48</v>
      </c>
      <c r="B15" s="118"/>
      <c r="C15" s="62"/>
      <c r="D15" s="25"/>
      <c r="E15" s="25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61"/>
      <c r="Q15" s="24"/>
      <c r="R15" s="68"/>
      <c r="S15" s="28"/>
      <c r="T15" s="32"/>
      <c r="U15" s="27"/>
      <c r="V15" s="86" t="str">
        <f t="shared" si="0"/>
        <v>  </v>
      </c>
      <c r="W15" s="87" t="str">
        <f t="shared" si="1"/>
        <v>    </v>
      </c>
      <c r="X15" s="88" t="str">
        <f t="shared" si="2"/>
        <v>  </v>
      </c>
      <c r="Y15" s="89" t="str">
        <f t="shared" si="3"/>
        <v>  </v>
      </c>
      <c r="Z15" s="85"/>
      <c r="AA15" s="94"/>
      <c r="AB15" s="9">
        <f>SUM(AB10:AB14)</f>
        <v>0</v>
      </c>
      <c r="AC15" s="14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</row>
    <row r="16" spans="1:66" ht="12.75" customHeight="1">
      <c r="A16" s="37" t="s">
        <v>23</v>
      </c>
      <c r="B16" s="118"/>
      <c r="C16" s="62"/>
      <c r="D16" s="25"/>
      <c r="E16" s="25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68"/>
      <c r="S16" s="28"/>
      <c r="T16" s="32"/>
      <c r="U16" s="27"/>
      <c r="V16" s="86" t="str">
        <f t="shared" si="0"/>
        <v>  </v>
      </c>
      <c r="W16" s="87" t="str">
        <f t="shared" si="1"/>
        <v>    </v>
      </c>
      <c r="X16" s="88" t="str">
        <f t="shared" si="2"/>
        <v>  </v>
      </c>
      <c r="Y16" s="89" t="str">
        <f t="shared" si="3"/>
        <v>  </v>
      </c>
      <c r="Z16" s="85"/>
      <c r="AA16" s="94"/>
      <c r="AB16" s="94"/>
      <c r="AC16" s="95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</row>
    <row r="17" spans="1:66" ht="12.75" customHeight="1">
      <c r="A17" s="37" t="s">
        <v>24</v>
      </c>
      <c r="B17" s="118"/>
      <c r="C17" s="62"/>
      <c r="D17" s="25"/>
      <c r="E17" s="25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68"/>
      <c r="S17" s="28"/>
      <c r="T17" s="32"/>
      <c r="U17" s="27"/>
      <c r="V17" s="86" t="str">
        <f t="shared" si="0"/>
        <v>  </v>
      </c>
      <c r="W17" s="87" t="str">
        <f t="shared" si="1"/>
        <v>    </v>
      </c>
      <c r="X17" s="88" t="str">
        <f t="shared" si="2"/>
        <v>  </v>
      </c>
      <c r="Y17" s="89" t="str">
        <f t="shared" si="3"/>
        <v>  </v>
      </c>
      <c r="Z17" s="85"/>
      <c r="AA17" s="121" t="s">
        <v>60</v>
      </c>
      <c r="AB17" s="90" t="str">
        <f>IF(NOT(COUNT(Y3:Y36)),"  ",COUNTIF(Y3:Y36,1))</f>
        <v>  </v>
      </c>
      <c r="AC17" s="9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</row>
    <row r="18" spans="1:66" ht="12.75" customHeight="1">
      <c r="A18" s="37" t="s">
        <v>25</v>
      </c>
      <c r="B18" s="118"/>
      <c r="C18" s="62"/>
      <c r="D18" s="25"/>
      <c r="E18" s="25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68"/>
      <c r="S18" s="28"/>
      <c r="T18" s="32"/>
      <c r="U18" s="27"/>
      <c r="V18" s="86" t="str">
        <f t="shared" si="0"/>
        <v>  </v>
      </c>
      <c r="W18" s="87" t="str">
        <f t="shared" si="1"/>
        <v>    </v>
      </c>
      <c r="X18" s="88" t="str">
        <f t="shared" si="2"/>
        <v>  </v>
      </c>
      <c r="Y18" s="89" t="str">
        <f t="shared" si="3"/>
        <v>  </v>
      </c>
      <c r="Z18" s="85"/>
      <c r="AA18" s="121" t="s">
        <v>61</v>
      </c>
      <c r="AB18" s="90" t="str">
        <f>IF(NOT(COUNT(Y3:Y36)),"  ",COUNTIF(Y3:Y36,2))</f>
        <v>  </v>
      </c>
      <c r="AC18" s="91"/>
      <c r="AD18" s="1"/>
      <c r="AE18" s="1"/>
      <c r="AF18" s="3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</row>
    <row r="19" spans="1:66" ht="12.75" customHeight="1">
      <c r="A19" s="37" t="s">
        <v>26</v>
      </c>
      <c r="B19" s="118"/>
      <c r="C19" s="62"/>
      <c r="D19" s="25"/>
      <c r="E19" s="25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68"/>
      <c r="S19" s="28"/>
      <c r="T19" s="32"/>
      <c r="U19" s="27"/>
      <c r="V19" s="86" t="str">
        <f t="shared" si="0"/>
        <v>  </v>
      </c>
      <c r="W19" s="87" t="str">
        <f t="shared" si="1"/>
        <v>    </v>
      </c>
      <c r="X19" s="88" t="str">
        <f t="shared" si="2"/>
        <v>  </v>
      </c>
      <c r="Y19" s="89" t="str">
        <f t="shared" si="3"/>
        <v>  </v>
      </c>
      <c r="Z19" s="85"/>
      <c r="AA19" s="123" t="s">
        <v>62</v>
      </c>
      <c r="AB19" s="90" t="str">
        <f>IF(NOT(COUNT(Y3:Y36)),"  ",COUNTIF(Y3:Y36,"&gt;=3"))</f>
        <v>  </v>
      </c>
      <c r="AC19" s="9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</row>
    <row r="20" spans="1:66" ht="12.75" customHeight="1" thickBot="1">
      <c r="A20" s="37" t="s">
        <v>27</v>
      </c>
      <c r="B20" s="118"/>
      <c r="C20" s="62"/>
      <c r="D20" s="25"/>
      <c r="E20" s="25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68"/>
      <c r="S20" s="28"/>
      <c r="T20" s="32"/>
      <c r="U20" s="27"/>
      <c r="V20" s="86" t="str">
        <f t="shared" si="0"/>
        <v>  </v>
      </c>
      <c r="W20" s="87" t="str">
        <f t="shared" si="1"/>
        <v>    </v>
      </c>
      <c r="X20" s="88" t="str">
        <f t="shared" si="2"/>
        <v>  </v>
      </c>
      <c r="Y20" s="89" t="str">
        <f t="shared" si="3"/>
        <v>  </v>
      </c>
      <c r="Z20" s="96"/>
      <c r="AA20" s="124"/>
      <c r="AB20" s="4"/>
      <c r="AC20" s="15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</row>
    <row r="21" spans="1:66" ht="12.75" customHeight="1" thickTop="1">
      <c r="A21" s="37" t="s">
        <v>28</v>
      </c>
      <c r="B21" s="118"/>
      <c r="C21" s="62"/>
      <c r="D21" s="25"/>
      <c r="E21" s="25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61"/>
      <c r="Q21" s="24"/>
      <c r="R21" s="68"/>
      <c r="S21" s="28"/>
      <c r="T21" s="32"/>
      <c r="U21" s="27"/>
      <c r="V21" s="86" t="str">
        <f t="shared" si="0"/>
        <v>  </v>
      </c>
      <c r="W21" s="87" t="str">
        <f t="shared" si="1"/>
        <v>    </v>
      </c>
      <c r="X21" s="88" t="str">
        <f t="shared" si="2"/>
        <v>  </v>
      </c>
      <c r="Y21" s="89" t="str">
        <f t="shared" si="3"/>
        <v>  </v>
      </c>
      <c r="Z21" s="85"/>
      <c r="AA21" s="94"/>
      <c r="AB21" s="9">
        <f>SUM(AB17:AB19)</f>
        <v>0</v>
      </c>
      <c r="AC21" s="14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</row>
    <row r="22" spans="1:66" ht="12.75" customHeight="1">
      <c r="A22" s="37" t="s">
        <v>29</v>
      </c>
      <c r="B22" s="118"/>
      <c r="C22" s="62"/>
      <c r="D22" s="25"/>
      <c r="E22" s="25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68"/>
      <c r="S22" s="28"/>
      <c r="T22" s="32"/>
      <c r="U22" s="27"/>
      <c r="V22" s="86" t="str">
        <f t="shared" si="0"/>
        <v>  </v>
      </c>
      <c r="W22" s="87" t="str">
        <f t="shared" si="1"/>
        <v>    </v>
      </c>
      <c r="X22" s="88" t="str">
        <f t="shared" si="2"/>
        <v>  </v>
      </c>
      <c r="Y22" s="89" t="str">
        <f t="shared" si="3"/>
        <v>  </v>
      </c>
      <c r="Z22" s="85"/>
      <c r="AA22" s="94"/>
      <c r="AB22" s="94"/>
      <c r="AC22" s="95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</row>
    <row r="23" spans="1:66" ht="12" customHeight="1">
      <c r="A23" s="37" t="s">
        <v>30</v>
      </c>
      <c r="B23" s="118"/>
      <c r="C23" s="62"/>
      <c r="D23" s="25"/>
      <c r="E23" s="25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61"/>
      <c r="Q23" s="24"/>
      <c r="R23" s="68"/>
      <c r="S23" s="28"/>
      <c r="T23" s="32"/>
      <c r="U23" s="27"/>
      <c r="V23" s="86" t="str">
        <f t="shared" si="0"/>
        <v>  </v>
      </c>
      <c r="W23" s="87" t="str">
        <f t="shared" si="1"/>
        <v>    </v>
      </c>
      <c r="X23" s="88" t="str">
        <f t="shared" si="2"/>
        <v>  </v>
      </c>
      <c r="Y23" s="89" t="str">
        <f t="shared" si="3"/>
        <v>  </v>
      </c>
      <c r="Z23" s="85"/>
      <c r="AA23" s="94"/>
      <c r="AB23" s="94"/>
      <c r="AC23" s="95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</row>
    <row r="24" spans="1:66" ht="12.75" customHeight="1">
      <c r="A24" s="37" t="s">
        <v>32</v>
      </c>
      <c r="B24" s="118"/>
      <c r="C24" s="63"/>
      <c r="D24" s="25"/>
      <c r="E24" s="25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68"/>
      <c r="S24" s="28"/>
      <c r="T24" s="32"/>
      <c r="U24" s="27"/>
      <c r="V24" s="86" t="str">
        <f t="shared" si="0"/>
        <v>  </v>
      </c>
      <c r="W24" s="87" t="str">
        <f t="shared" si="1"/>
        <v>    </v>
      </c>
      <c r="X24" s="88" t="str">
        <f t="shared" si="2"/>
        <v>  </v>
      </c>
      <c r="Y24" s="89" t="str">
        <f t="shared" si="3"/>
        <v>  </v>
      </c>
      <c r="Z24" s="85"/>
      <c r="AA24" s="121" t="s">
        <v>31</v>
      </c>
      <c r="AB24" s="9"/>
      <c r="AC24" s="14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</row>
    <row r="25" spans="1:66" ht="12.75" customHeight="1" thickBot="1">
      <c r="A25" s="37" t="s">
        <v>34</v>
      </c>
      <c r="B25" s="118"/>
      <c r="C25" s="62"/>
      <c r="D25" s="25"/>
      <c r="E25" s="25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68"/>
      <c r="S25" s="28"/>
      <c r="T25" s="32"/>
      <c r="U25" s="27"/>
      <c r="V25" s="86" t="str">
        <f t="shared" si="0"/>
        <v>  </v>
      </c>
      <c r="W25" s="87" t="str">
        <f t="shared" si="1"/>
        <v>    </v>
      </c>
      <c r="X25" s="88" t="str">
        <f t="shared" si="2"/>
        <v>  </v>
      </c>
      <c r="Y25" s="89" t="str">
        <f t="shared" si="3"/>
        <v>  </v>
      </c>
      <c r="Z25" s="85"/>
      <c r="AA25" s="124" t="s">
        <v>33</v>
      </c>
      <c r="AB25" s="4"/>
      <c r="AC25" s="143" t="str">
        <f>IF(NOT(COUNT(W3:W36)),"  ",AVERAGE(W3:W36))</f>
        <v>  </v>
      </c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</row>
    <row r="26" spans="1:66" ht="12.75" customHeight="1" thickTop="1">
      <c r="A26" s="37" t="s">
        <v>35</v>
      </c>
      <c r="B26" s="118"/>
      <c r="C26" s="62"/>
      <c r="D26" s="25"/>
      <c r="E26" s="25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68"/>
      <c r="S26" s="28"/>
      <c r="T26" s="32"/>
      <c r="U26" s="27"/>
      <c r="V26" s="86" t="str">
        <f t="shared" si="0"/>
        <v>  </v>
      </c>
      <c r="W26" s="87" t="str">
        <f t="shared" si="1"/>
        <v>    </v>
      </c>
      <c r="X26" s="88" t="str">
        <f t="shared" si="2"/>
        <v>  </v>
      </c>
      <c r="Y26" s="89" t="str">
        <f t="shared" si="3"/>
        <v>  </v>
      </c>
      <c r="Z26" s="85"/>
      <c r="AA26" s="94"/>
      <c r="AB26" s="94"/>
      <c r="AC26" s="95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</row>
    <row r="27" spans="1:66" ht="12.75" customHeight="1">
      <c r="A27" s="37" t="s">
        <v>36</v>
      </c>
      <c r="B27" s="118"/>
      <c r="C27" s="62"/>
      <c r="D27" s="25"/>
      <c r="E27" s="25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68"/>
      <c r="S27" s="28"/>
      <c r="T27" s="32"/>
      <c r="U27" s="27"/>
      <c r="V27" s="86" t="str">
        <f t="shared" si="0"/>
        <v>  </v>
      </c>
      <c r="W27" s="87" t="str">
        <f t="shared" si="1"/>
        <v>    </v>
      </c>
      <c r="X27" s="88" t="str">
        <f t="shared" si="2"/>
        <v>  </v>
      </c>
      <c r="Y27" s="89" t="str">
        <f t="shared" si="3"/>
        <v>  </v>
      </c>
      <c r="Z27" s="85"/>
      <c r="AA27" s="94"/>
      <c r="AB27" s="94"/>
      <c r="AC27" s="95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</row>
    <row r="28" spans="1:66" ht="12.75" customHeight="1">
      <c r="A28" s="37" t="s">
        <v>37</v>
      </c>
      <c r="B28" s="118"/>
      <c r="C28" s="62"/>
      <c r="D28" s="25"/>
      <c r="E28" s="25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68"/>
      <c r="S28" s="28"/>
      <c r="T28" s="32"/>
      <c r="U28" s="27"/>
      <c r="V28" s="86" t="str">
        <f aca="true" t="shared" si="4" ref="V28:V33">IF(OR(COUNT(T28:T28),COUNT(U28:U28)),SUM(T28:U28),"  ")</f>
        <v>  </v>
      </c>
      <c r="W28" s="87" t="str">
        <f aca="true" t="shared" si="5" ref="W28:W33">IF(COUNT(C28:S28),SUM(C28:S28)/COUNT(C28:S28),"    ")</f>
        <v>    </v>
      </c>
      <c r="X28" s="88" t="str">
        <f aca="true" t="shared" si="6" ref="X28:X33">IF(NOT(COUNT(C28:S28)),"  ",IF(COUNTIF(C28:S28,1),1,IF(COUNTIF(C28:S28,"n"),"N",IF(COUNTIF(C28:S28,"N"),"N",ROUND(W28,0)))))</f>
        <v>  </v>
      </c>
      <c r="Y28" s="89" t="str">
        <f aca="true" t="shared" si="7" ref="Y28:Y33">IF(NOT(COUNT(C28:S28)),"  ",COUNTIF(C28:S28,1))</f>
        <v>  </v>
      </c>
      <c r="Z28" s="85"/>
      <c r="AA28" s="125"/>
      <c r="AB28" s="5"/>
      <c r="AC28" s="17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</row>
    <row r="29" spans="1:66" ht="12.75" customHeight="1">
      <c r="A29" s="37" t="s">
        <v>38</v>
      </c>
      <c r="B29" s="118"/>
      <c r="C29" s="62"/>
      <c r="D29" s="25"/>
      <c r="E29" s="25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68"/>
      <c r="S29" s="28"/>
      <c r="T29" s="32"/>
      <c r="U29" s="27"/>
      <c r="V29" s="86" t="str">
        <f t="shared" si="4"/>
        <v>  </v>
      </c>
      <c r="W29" s="87" t="str">
        <f t="shared" si="5"/>
        <v>    </v>
      </c>
      <c r="X29" s="88" t="str">
        <f t="shared" si="6"/>
        <v>  </v>
      </c>
      <c r="Y29" s="89" t="str">
        <f t="shared" si="7"/>
        <v>  </v>
      </c>
      <c r="Z29" s="85"/>
      <c r="AA29" s="121"/>
      <c r="AB29" s="12"/>
      <c r="AC29" s="18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</row>
    <row r="30" spans="1:66" ht="12.75" customHeight="1">
      <c r="A30" s="37" t="s">
        <v>39</v>
      </c>
      <c r="B30" s="118"/>
      <c r="C30" s="35"/>
      <c r="D30" s="25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68"/>
      <c r="S30" s="28"/>
      <c r="T30" s="32"/>
      <c r="U30" s="27"/>
      <c r="V30" s="86" t="str">
        <f t="shared" si="4"/>
        <v>  </v>
      </c>
      <c r="W30" s="87" t="str">
        <f t="shared" si="5"/>
        <v>    </v>
      </c>
      <c r="X30" s="88" t="str">
        <f t="shared" si="6"/>
        <v>  </v>
      </c>
      <c r="Y30" s="89" t="str">
        <f t="shared" si="7"/>
        <v>  </v>
      </c>
      <c r="Z30" s="85"/>
      <c r="AA30" s="121"/>
      <c r="AB30" s="12"/>
      <c r="AC30" s="18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</row>
    <row r="31" spans="1:66" ht="12.75" customHeight="1">
      <c r="A31" s="37" t="s">
        <v>41</v>
      </c>
      <c r="B31" s="119"/>
      <c r="C31" s="35"/>
      <c r="D31" s="25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68"/>
      <c r="S31" s="28"/>
      <c r="T31" s="32"/>
      <c r="U31" s="27"/>
      <c r="V31" s="86" t="str">
        <f t="shared" si="4"/>
        <v>  </v>
      </c>
      <c r="W31" s="87" t="str">
        <f t="shared" si="5"/>
        <v>    </v>
      </c>
      <c r="X31" s="88" t="str">
        <f t="shared" si="6"/>
        <v>  </v>
      </c>
      <c r="Y31" s="89" t="str">
        <f t="shared" si="7"/>
        <v>  </v>
      </c>
      <c r="Z31" s="85"/>
      <c r="AA31" s="126" t="s">
        <v>47</v>
      </c>
      <c r="AB31" s="5"/>
      <c r="AC31" s="17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</row>
    <row r="32" spans="1:66" ht="12.75" customHeight="1">
      <c r="A32" s="37" t="s">
        <v>42</v>
      </c>
      <c r="B32" s="119"/>
      <c r="C32" s="35"/>
      <c r="D32" s="25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68"/>
      <c r="S32" s="28"/>
      <c r="T32" s="32"/>
      <c r="U32" s="27"/>
      <c r="V32" s="86" t="str">
        <f t="shared" si="4"/>
        <v>  </v>
      </c>
      <c r="W32" s="87" t="str">
        <f t="shared" si="5"/>
        <v>    </v>
      </c>
      <c r="X32" s="88" t="str">
        <f t="shared" si="6"/>
        <v>  </v>
      </c>
      <c r="Y32" s="89" t="str">
        <f t="shared" si="7"/>
        <v>  </v>
      </c>
      <c r="Z32" s="85"/>
      <c r="AA32" s="121" t="s">
        <v>63</v>
      </c>
      <c r="AB32" s="12" t="s">
        <v>4</v>
      </c>
      <c r="AC32" s="97" t="str">
        <f>IF(NOT(COUNT(U3:U36)),"  ",SUM(U3:U36))</f>
        <v>  </v>
      </c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</row>
    <row r="33" spans="1:66" ht="12.75" customHeight="1">
      <c r="A33" s="37" t="s">
        <v>43</v>
      </c>
      <c r="B33" s="119"/>
      <c r="C33" s="35"/>
      <c r="D33" s="25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68"/>
      <c r="S33" s="28"/>
      <c r="T33" s="32"/>
      <c r="U33" s="27"/>
      <c r="V33" s="86" t="str">
        <f t="shared" si="4"/>
        <v>  </v>
      </c>
      <c r="W33" s="87" t="str">
        <f t="shared" si="5"/>
        <v>    </v>
      </c>
      <c r="X33" s="88" t="str">
        <f t="shared" si="6"/>
        <v>  </v>
      </c>
      <c r="Y33" s="89" t="str">
        <f t="shared" si="7"/>
        <v>  </v>
      </c>
      <c r="Z33" s="85"/>
      <c r="AA33" s="127" t="s">
        <v>64</v>
      </c>
      <c r="AB33" s="12"/>
      <c r="AC33" s="97" t="str">
        <f>IF(NOT(COUNT(T3:T36)),"  ",SUM(T3:T36))</f>
        <v>  </v>
      </c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</row>
    <row r="34" spans="1:66" ht="12.75" customHeight="1" thickBot="1">
      <c r="A34" s="37" t="s">
        <v>44</v>
      </c>
      <c r="B34" s="120"/>
      <c r="C34" s="50"/>
      <c r="D34" s="55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69"/>
      <c r="S34" s="49"/>
      <c r="T34" s="32"/>
      <c r="U34" s="27"/>
      <c r="V34" s="86" t="str">
        <f>IF(OR(COUNT(T34:T34),COUNT(U34:U34)),SUM(T34:U34),"  ")</f>
        <v>  </v>
      </c>
      <c r="W34" s="87" t="str">
        <f>IF(COUNT(C34:S34),SUM(C34:S34)/COUNT(C34:S34),"    ")</f>
        <v>    </v>
      </c>
      <c r="X34" s="88" t="str">
        <f>IF(NOT(COUNT(C34:S34)),"  ",IF(COUNTIF(C34:S34,1),1,IF(COUNTIF(C34:S34,"n"),"N",IF(COUNTIF(C34:S34,"N"),"N",ROUND(W34,0)))))</f>
        <v>  </v>
      </c>
      <c r="Y34" s="89" t="str">
        <f>IF(NOT(COUNT(C34:S34)),"  ",COUNTIF(C34:S34,1))</f>
        <v>  </v>
      </c>
      <c r="Z34" s="85"/>
      <c r="AA34" s="121" t="s">
        <v>40</v>
      </c>
      <c r="AB34" s="12"/>
      <c r="AC34" s="97" t="str">
        <f>IF(NOT(COUNT(V3:V36)),"  ",SUM(V3:V36))</f>
        <v>  </v>
      </c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</row>
    <row r="35" spans="1:66" ht="9.75" hidden="1">
      <c r="A35" s="53"/>
      <c r="B35" s="98"/>
      <c r="C35" s="41"/>
      <c r="D35" s="42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4"/>
      <c r="R35" s="45"/>
      <c r="S35" s="46"/>
      <c r="T35" s="47"/>
      <c r="U35" s="48"/>
      <c r="V35" s="86" t="str">
        <f t="shared" si="0"/>
        <v>  </v>
      </c>
      <c r="W35" s="87" t="str">
        <f t="shared" si="1"/>
        <v>    </v>
      </c>
      <c r="X35" s="88" t="str">
        <f t="shared" si="2"/>
        <v>  </v>
      </c>
      <c r="Y35" s="89" t="str">
        <f t="shared" si="3"/>
        <v>  </v>
      </c>
      <c r="Z35" s="85"/>
      <c r="AA35" s="7"/>
      <c r="AB35" s="8"/>
      <c r="AC35" s="16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</row>
    <row r="36" spans="1:66" ht="9.75" hidden="1">
      <c r="A36" s="39"/>
      <c r="B36" s="98"/>
      <c r="C36" s="41"/>
      <c r="D36" s="42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4"/>
      <c r="R36" s="45"/>
      <c r="S36" s="46"/>
      <c r="T36" s="47"/>
      <c r="U36" s="48"/>
      <c r="V36" s="99" t="str">
        <f>IF(OR(COUNT(T35:T35),COUNT(U35:U35)),SUM(T35:U35),"  ")</f>
        <v>  </v>
      </c>
      <c r="W36" s="100" t="str">
        <f>IF(COUNT(C35:S35),SUM(C35:S35)/COUNT(C35:S35),"    ")</f>
        <v>    </v>
      </c>
      <c r="X36" s="101" t="str">
        <f>IF(NOT(COUNT(C35:S35)),"  ",IF(COUNTIF(C35:S35,1),1,IF(COUNTIF(C35:S35,"n"),"N",IF(COUNTIF(C35:S35,"N"),"N",ROUND(W36,0)))))</f>
        <v>  </v>
      </c>
      <c r="Y36" s="102" t="str">
        <f>IF(NOT(COUNT(C35:S35)),"  ",COUNTIF(C35:S35,1))</f>
        <v>  </v>
      </c>
      <c r="Z36" s="85"/>
      <c r="AA36" s="7"/>
      <c r="AB36" s="8"/>
      <c r="AC36" s="16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</row>
    <row r="37" spans="1:66" ht="10.5" hidden="1" thickBot="1">
      <c r="A37" s="103"/>
      <c r="B37" s="56"/>
      <c r="C37" s="40"/>
      <c r="D37" s="57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52"/>
      <c r="R37" s="29"/>
      <c r="S37" s="58"/>
      <c r="T37" s="30"/>
      <c r="U37" s="59"/>
      <c r="V37" s="104"/>
      <c r="W37" s="105"/>
      <c r="X37" s="105"/>
      <c r="Y37" s="106"/>
      <c r="Z37" s="85"/>
      <c r="AA37" s="7"/>
      <c r="AB37" s="8"/>
      <c r="AC37" s="16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</row>
    <row r="38" spans="1:66" ht="10.5" thickTop="1">
      <c r="A38" s="54"/>
      <c r="B38" s="135" t="s">
        <v>65</v>
      </c>
      <c r="C38" s="107" t="str">
        <f aca="true" t="shared" si="8" ref="C38:S38">IF(COUNT(C3:C36),SUM(C3:C36)/COUNT(C3:C36),"  ")</f>
        <v>  </v>
      </c>
      <c r="D38" s="108" t="str">
        <f t="shared" si="8"/>
        <v>  </v>
      </c>
      <c r="E38" s="108" t="str">
        <f t="shared" si="8"/>
        <v>  </v>
      </c>
      <c r="F38" s="108" t="str">
        <f t="shared" si="8"/>
        <v>  </v>
      </c>
      <c r="G38" s="108" t="str">
        <f t="shared" si="8"/>
        <v>  </v>
      </c>
      <c r="H38" s="108" t="str">
        <f t="shared" si="8"/>
        <v>  </v>
      </c>
      <c r="I38" s="108" t="str">
        <f t="shared" si="8"/>
        <v>  </v>
      </c>
      <c r="J38" s="108" t="str">
        <f t="shared" si="8"/>
        <v>  </v>
      </c>
      <c r="K38" s="108" t="str">
        <f t="shared" si="8"/>
        <v>  </v>
      </c>
      <c r="L38" s="108" t="str">
        <f t="shared" si="8"/>
        <v>  </v>
      </c>
      <c r="M38" s="108" t="str">
        <f t="shared" si="8"/>
        <v>  </v>
      </c>
      <c r="N38" s="108" t="str">
        <f t="shared" si="8"/>
        <v>  </v>
      </c>
      <c r="O38" s="108" t="str">
        <f t="shared" si="8"/>
        <v>  </v>
      </c>
      <c r="P38" s="108" t="str">
        <f t="shared" si="8"/>
        <v>  </v>
      </c>
      <c r="Q38" s="108" t="str">
        <f t="shared" si="8"/>
        <v>  </v>
      </c>
      <c r="R38" s="109" t="str">
        <f t="shared" si="8"/>
        <v>  </v>
      </c>
      <c r="S38" s="110" t="str">
        <f t="shared" si="8"/>
        <v>  </v>
      </c>
      <c r="T38" s="136">
        <f>SUM(T3:T36)</f>
        <v>0</v>
      </c>
      <c r="U38" s="136">
        <f>SUM(U3:U36)</f>
        <v>0</v>
      </c>
      <c r="V38" s="136">
        <f>SUM(V3:V36)</f>
        <v>0</v>
      </c>
      <c r="W38" s="137" t="e">
        <f>SUM(W3:W36)/AB7</f>
        <v>#DIV/0!</v>
      </c>
      <c r="X38" s="138" t="e">
        <f>AVERAGE(X3:X36)</f>
        <v>#DIV/0!</v>
      </c>
      <c r="Y38" s="139">
        <f>SUM(Y3:Y36)</f>
        <v>0</v>
      </c>
      <c r="Z38" s="85"/>
      <c r="AA38" s="7"/>
      <c r="AB38" s="8"/>
      <c r="AC38" s="16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</row>
    <row r="39" spans="1:66" ht="10.5" thickBot="1">
      <c r="A39" s="19">
        <f>SUM(C39:S39)</f>
        <v>0</v>
      </c>
      <c r="B39" s="122" t="s">
        <v>45</v>
      </c>
      <c r="C39" s="111" t="str">
        <f aca="true" t="shared" si="9" ref="C39:S39">IF(COUNT(C3:C36),COUNTIF(C3:C36,1),"  ")</f>
        <v>  </v>
      </c>
      <c r="D39" s="112" t="str">
        <f t="shared" si="9"/>
        <v>  </v>
      </c>
      <c r="E39" s="112" t="str">
        <f t="shared" si="9"/>
        <v>  </v>
      </c>
      <c r="F39" s="112" t="str">
        <f t="shared" si="9"/>
        <v>  </v>
      </c>
      <c r="G39" s="112" t="str">
        <f t="shared" si="9"/>
        <v>  </v>
      </c>
      <c r="H39" s="112" t="str">
        <f t="shared" si="9"/>
        <v>  </v>
      </c>
      <c r="I39" s="112" t="str">
        <f t="shared" si="9"/>
        <v>  </v>
      </c>
      <c r="J39" s="112" t="str">
        <f t="shared" si="9"/>
        <v>  </v>
      </c>
      <c r="K39" s="112" t="str">
        <f t="shared" si="9"/>
        <v>  </v>
      </c>
      <c r="L39" s="112" t="str">
        <f t="shared" si="9"/>
        <v>  </v>
      </c>
      <c r="M39" s="112" t="str">
        <f t="shared" si="9"/>
        <v>  </v>
      </c>
      <c r="N39" s="112" t="str">
        <f t="shared" si="9"/>
        <v>  </v>
      </c>
      <c r="O39" s="112" t="str">
        <f t="shared" si="9"/>
        <v>  </v>
      </c>
      <c r="P39" s="112" t="str">
        <f t="shared" si="9"/>
        <v>  </v>
      </c>
      <c r="Q39" s="112" t="str">
        <f t="shared" si="9"/>
        <v>  </v>
      </c>
      <c r="R39" s="112" t="str">
        <f t="shared" si="9"/>
        <v>  </v>
      </c>
      <c r="S39" s="113" t="str">
        <f t="shared" si="9"/>
        <v>  </v>
      </c>
      <c r="T39" s="2"/>
      <c r="U39" s="2"/>
      <c r="V39" s="2"/>
      <c r="W39" s="2"/>
      <c r="X39" s="2"/>
      <c r="Y39" s="10"/>
      <c r="Z39" s="114"/>
      <c r="AA39" s="2"/>
      <c r="AB39" s="2"/>
      <c r="AC39" s="20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</row>
    <row r="40" spans="1:66" ht="10.5" thickTop="1">
      <c r="A40" s="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8"/>
      <c r="Y40" s="8"/>
      <c r="Z40" s="115"/>
      <c r="AA40" s="8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</row>
    <row r="41" spans="1:66" ht="9.75">
      <c r="A41" s="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Z41" s="115"/>
      <c r="AA41" s="8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</row>
    <row r="42" spans="1:66" ht="9.75">
      <c r="A42" s="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8"/>
      <c r="Z42" s="115"/>
      <c r="AA42" s="8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</row>
    <row r="43" spans="1:66" s="116" customFormat="1" ht="9.75">
      <c r="A43" s="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8"/>
      <c r="Y43" s="8"/>
      <c r="Z43" s="64"/>
      <c r="AA43" s="8"/>
      <c r="AB43" s="1"/>
      <c r="AC43" s="1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</row>
    <row r="44" spans="1:66" ht="9.75">
      <c r="A44" s="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</row>
    <row r="45" spans="1:66" ht="9.75">
      <c r="A45" s="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</row>
    <row r="46" spans="1:66" ht="9.75">
      <c r="A46" s="8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</row>
    <row r="47" spans="1:66" ht="9.75">
      <c r="A47" s="8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</row>
    <row r="48" spans="1:66" ht="9.75">
      <c r="A48" s="8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</row>
    <row r="49" spans="1:66" ht="9.75">
      <c r="A49" s="8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</row>
    <row r="50" spans="1:66" ht="9.75">
      <c r="A50" s="8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</row>
    <row r="51" spans="1:66" ht="9.75">
      <c r="A51" s="8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</row>
    <row r="52" spans="1:66" ht="9.75">
      <c r="A52" s="8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</row>
    <row r="53" spans="1:66" ht="9.75">
      <c r="A53" s="8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</row>
    <row r="54" spans="1:66" ht="9.75">
      <c r="A54" s="8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</row>
    <row r="55" spans="1:66" ht="9.75">
      <c r="A55" s="8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</row>
    <row r="56" spans="1:66" ht="9.75">
      <c r="A56" s="8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</row>
    <row r="57" spans="1:66" ht="9.75">
      <c r="A57" s="8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</row>
    <row r="58" spans="1:66" ht="9.75">
      <c r="A58" s="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</row>
    <row r="59" spans="1:66" ht="9.75">
      <c r="A59" s="8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</row>
    <row r="60" spans="1:66" ht="9.75">
      <c r="A60" s="8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</row>
    <row r="61" spans="1:66" ht="9.75">
      <c r="A61" s="8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</row>
    <row r="62" spans="1:66" ht="9.75">
      <c r="A62" s="8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</row>
    <row r="63" spans="1:66" ht="9.75">
      <c r="A63" s="8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</row>
    <row r="64" spans="1:66" ht="9.75">
      <c r="A64" s="8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</row>
    <row r="65" spans="1:66" ht="9.75">
      <c r="A65" s="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</row>
    <row r="66" spans="1:66" ht="9.75">
      <c r="A66" s="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</row>
    <row r="67" spans="1:66" ht="9.75">
      <c r="A67" s="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</row>
    <row r="68" spans="1:66" ht="9.75">
      <c r="A68" s="8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</row>
    <row r="69" spans="1:66" ht="9.75">
      <c r="A69" s="8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</row>
    <row r="70" spans="1:66" ht="9.75">
      <c r="A70" s="8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</row>
    <row r="71" spans="1:66" ht="9.75">
      <c r="A71" s="8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</row>
    <row r="72" spans="1:66" ht="9.75">
      <c r="A72" s="8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</row>
    <row r="73" spans="1:66" ht="9.75">
      <c r="A73" s="8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</row>
    <row r="74" spans="1:66" ht="9.75">
      <c r="A74" s="8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</row>
    <row r="75" spans="1:66" ht="9.75">
      <c r="A75" s="8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</row>
    <row r="76" spans="1:66" ht="9.75">
      <c r="A76" s="8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</row>
    <row r="77" spans="1:66" ht="9.75">
      <c r="A77" s="8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</row>
    <row r="78" spans="1:66" ht="9.75">
      <c r="A78" s="8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</row>
    <row r="79" spans="1:66" ht="9.75">
      <c r="A79" s="8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</row>
    <row r="80" spans="1:66" ht="9.75">
      <c r="A80" s="8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</row>
    <row r="81" spans="1:66" ht="9.75">
      <c r="A81" s="8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</row>
    <row r="82" spans="1:66" ht="9.75">
      <c r="A82" s="8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</row>
    <row r="83" spans="1:66" ht="9.75">
      <c r="A83" s="8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</row>
    <row r="84" spans="1:66" ht="9.75">
      <c r="A84" s="8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</row>
    <row r="85" spans="1:66" ht="9.75">
      <c r="A85" s="8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</row>
    <row r="86" spans="1:66" ht="9.75">
      <c r="A86" s="8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</row>
    <row r="87" spans="1:66" ht="9.75">
      <c r="A87" s="8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</row>
    <row r="88" spans="1:66" ht="9.75">
      <c r="A88" s="8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</row>
    <row r="89" spans="1:66" ht="9.75">
      <c r="A89" s="8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</row>
    <row r="90" spans="1:66" ht="9.75">
      <c r="A90" s="8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</row>
    <row r="91" spans="1:66" ht="9.75">
      <c r="A91" s="8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</row>
    <row r="92" spans="1:66" ht="9.75">
      <c r="A92" s="8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</row>
    <row r="93" spans="1:66" ht="9.75">
      <c r="A93" s="8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</row>
    <row r="94" spans="1:66" ht="9.75">
      <c r="A94" s="8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</row>
    <row r="95" spans="1:66" ht="9.75">
      <c r="A95" s="8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</row>
    <row r="96" spans="1:66" ht="9.75">
      <c r="A96" s="8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</row>
    <row r="97" spans="1:66" ht="9.75">
      <c r="A97" s="8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</row>
    <row r="98" spans="1:66" ht="9.75">
      <c r="A98" s="8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</row>
    <row r="99" spans="1:66" ht="9.75">
      <c r="A99" s="8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</row>
    <row r="100" spans="1:66" ht="9.75">
      <c r="A100" s="8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</row>
    <row r="101" spans="1:66" ht="9.75">
      <c r="A101" s="8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</row>
    <row r="102" spans="1:66" ht="9.75">
      <c r="A102" s="8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</row>
    <row r="103" spans="1:66" ht="9.75">
      <c r="A103" s="8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</row>
    <row r="104" spans="1:66" ht="9.75">
      <c r="A104" s="8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</row>
    <row r="105" spans="1:66" ht="9.75">
      <c r="A105" s="8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</row>
    <row r="106" spans="1:66" ht="9.75">
      <c r="A106" s="8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</row>
    <row r="107" spans="1:66" ht="9.75">
      <c r="A107" s="8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</row>
    <row r="108" spans="1:66" ht="9.75">
      <c r="A108" s="8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</row>
    <row r="109" spans="1:66" ht="9.75">
      <c r="A109" s="8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</row>
    <row r="110" spans="1:66" ht="9.75">
      <c r="A110" s="8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</row>
    <row r="111" spans="1:66" ht="9.75">
      <c r="A111" s="8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</row>
    <row r="112" spans="1:66" ht="9.75">
      <c r="A112" s="8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</row>
    <row r="113" spans="1:66" ht="9.75">
      <c r="A113" s="8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</row>
    <row r="114" spans="1:66" ht="9.75">
      <c r="A114" s="8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</row>
    <row r="115" spans="1:66" ht="9.75">
      <c r="A115" s="8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</row>
    <row r="116" spans="1:66" ht="9.75">
      <c r="A116" s="8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</row>
    <row r="117" spans="1:66" ht="9.75">
      <c r="A117" s="8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</row>
    <row r="118" spans="1:66" ht="9.75">
      <c r="A118" s="8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</row>
    <row r="119" spans="1:66" ht="9.75">
      <c r="A119" s="8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</row>
    <row r="120" spans="1:66" ht="9.75">
      <c r="A120" s="8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</row>
    <row r="121" spans="1:66" ht="9.75">
      <c r="A121" s="8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</row>
    <row r="122" spans="1:66" ht="9.75">
      <c r="A122" s="8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</row>
    <row r="123" spans="1:66" ht="9.75">
      <c r="A123" s="8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</row>
    <row r="124" spans="1:66" ht="9.75">
      <c r="A124" s="8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</row>
    <row r="125" spans="1:66" ht="9.75">
      <c r="A125" s="8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</row>
    <row r="126" spans="1:66" ht="9.75">
      <c r="A126" s="8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</row>
    <row r="127" spans="1:66" ht="9.75">
      <c r="A127" s="8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</row>
    <row r="128" spans="1:66" ht="9.75">
      <c r="A128" s="8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</row>
    <row r="129" spans="1:66" ht="9.75">
      <c r="A129" s="8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</row>
    <row r="130" spans="1:66" ht="9.75">
      <c r="A130" s="8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</row>
    <row r="131" spans="1:66" ht="9.75">
      <c r="A131" s="8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</row>
    <row r="132" spans="1:66" ht="9.75">
      <c r="A132" s="8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</row>
    <row r="133" spans="1:66" ht="9.75">
      <c r="A133" s="8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</row>
    <row r="134" spans="1:66" ht="9.75">
      <c r="A134" s="8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</row>
    <row r="135" spans="1:66" ht="9.75">
      <c r="A135" s="8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</row>
    <row r="136" spans="1:66" ht="9.75">
      <c r="A136" s="8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</row>
    <row r="137" spans="1:66" ht="9.75">
      <c r="A137" s="8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</row>
    <row r="138" spans="1:66" ht="9.75">
      <c r="A138" s="8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</row>
    <row r="139" spans="1:66" ht="9.75">
      <c r="A139" s="8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</row>
    <row r="140" spans="1:66" ht="9.75">
      <c r="A140" s="8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</row>
    <row r="141" spans="1:66" ht="9.75">
      <c r="A141" s="8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</row>
    <row r="142" spans="1:66" ht="9.75">
      <c r="A142" s="8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</row>
    <row r="143" spans="1:66" ht="9.75">
      <c r="A143" s="8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</row>
    <row r="144" spans="1:66" ht="9.75">
      <c r="A144" s="8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</row>
    <row r="145" spans="1:66" ht="9.75">
      <c r="A145" s="8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</row>
    <row r="146" spans="1:66" ht="9.75">
      <c r="A146" s="8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</row>
    <row r="147" spans="1:66" ht="9.75">
      <c r="A147" s="8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</row>
    <row r="148" spans="1:66" ht="9.75">
      <c r="A148" s="8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</row>
    <row r="149" spans="1:66" ht="9.75">
      <c r="A149" s="8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</row>
    <row r="150" spans="1:66" ht="9.75">
      <c r="A150" s="8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</row>
    <row r="151" spans="1:66" ht="9.75">
      <c r="A151" s="8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</row>
    <row r="152" spans="1:66" ht="9.75">
      <c r="A152" s="8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</row>
    <row r="153" spans="1:66" ht="9.75">
      <c r="A153" s="8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</row>
    <row r="154" spans="1:66" ht="9.75">
      <c r="A154" s="8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</row>
    <row r="155" spans="1:66" ht="9.75">
      <c r="A155" s="8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</row>
    <row r="156" spans="1:66" ht="9.75">
      <c r="A156" s="8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</row>
    <row r="157" spans="1:66" ht="9.75">
      <c r="A157" s="8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</row>
    <row r="158" spans="1:66" ht="9.75">
      <c r="A158" s="8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</row>
    <row r="159" spans="1:66" ht="9.75">
      <c r="A159" s="8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</row>
    <row r="160" spans="1:66" ht="9.75">
      <c r="A160" s="8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</row>
    <row r="161" spans="1:66" ht="9.75">
      <c r="A161" s="8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</row>
    <row r="162" spans="1:66" ht="9.75">
      <c r="A162" s="8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</row>
    <row r="163" spans="1:66" ht="9.75">
      <c r="A163" s="8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</row>
    <row r="164" spans="1:66" ht="9.75">
      <c r="A164" s="8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</row>
    <row r="165" spans="1:66" ht="9.75">
      <c r="A165" s="8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</row>
    <row r="166" spans="1:66" ht="9.75">
      <c r="A166" s="8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</row>
    <row r="167" spans="1:66" ht="9.75">
      <c r="A167" s="8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</row>
    <row r="168" spans="1:66" ht="9.75">
      <c r="A168" s="8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</row>
    <row r="169" spans="1:66" ht="9.75">
      <c r="A169" s="8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</row>
    <row r="170" spans="1:66" ht="9.75">
      <c r="A170" s="8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</row>
    <row r="171" spans="1:66" ht="9.75">
      <c r="A171" s="8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</row>
    <row r="172" spans="1:66" ht="9.75">
      <c r="A172" s="8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</row>
    <row r="173" spans="1:66" ht="9.75">
      <c r="A173" s="8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</row>
    <row r="174" spans="1:66" ht="9.75">
      <c r="A174" s="8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</row>
    <row r="175" spans="1:66" ht="9.75">
      <c r="A175" s="8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</row>
    <row r="176" spans="1:66" ht="9.75">
      <c r="A176" s="8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</row>
    <row r="177" spans="1:66" ht="9.75">
      <c r="A177" s="8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</row>
    <row r="178" spans="1:66" ht="9.75">
      <c r="A178" s="8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</row>
    <row r="179" spans="1:66" ht="9.75">
      <c r="A179" s="8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</row>
    <row r="180" spans="1:66" ht="9.75">
      <c r="A180" s="8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</row>
    <row r="181" spans="1:66" ht="9.75">
      <c r="A181" s="8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</row>
    <row r="182" spans="1:66" ht="9.75">
      <c r="A182" s="8"/>
      <c r="V182" s="1"/>
      <c r="W182" s="1"/>
      <c r="X182" s="1"/>
      <c r="Y182" s="1"/>
      <c r="Z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</row>
    <row r="183" spans="1:66" ht="9.75">
      <c r="A183" s="94"/>
      <c r="Z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</row>
    <row r="184" spans="1:66" ht="9.75">
      <c r="A184" s="94"/>
      <c r="Z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</row>
    <row r="185" spans="1:66" ht="9.75">
      <c r="A185" s="94"/>
      <c r="Z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</row>
    <row r="186" spans="1:66" ht="9.75">
      <c r="A186" s="94"/>
      <c r="Z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</row>
    <row r="187" spans="1:66" ht="9.75">
      <c r="A187" s="94"/>
      <c r="Z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</row>
    <row r="188" ht="9.75">
      <c r="A188" s="94"/>
    </row>
    <row r="189" ht="9.75">
      <c r="A189" s="94"/>
    </row>
    <row r="190" ht="9.75">
      <c r="A190" s="94"/>
    </row>
    <row r="191" ht="9.75">
      <c r="A191" s="94"/>
    </row>
    <row r="192" ht="9.75">
      <c r="A192" s="94"/>
    </row>
    <row r="193" ht="9.75">
      <c r="A193" s="94"/>
    </row>
    <row r="194" ht="9.75">
      <c r="A194" s="94"/>
    </row>
    <row r="195" ht="9.75">
      <c r="A195" s="94"/>
    </row>
    <row r="196" ht="9.75">
      <c r="A196" s="94"/>
    </row>
    <row r="197" ht="9.75">
      <c r="A197" s="94"/>
    </row>
  </sheetData>
  <sheetProtection sheet="1" objects="1" scenarios="1" formatCells="0" formatColumns="0" formatRows="0" insertColumns="0" deleteColumns="0"/>
  <mergeCells count="3">
    <mergeCell ref="V1:AC1"/>
    <mergeCell ref="A1:C1"/>
    <mergeCell ref="D1:F1"/>
  </mergeCells>
  <printOptions horizontalCentered="1" verticalCentered="1"/>
  <pageMargins left="0.1968503937007874" right="0.15748031496062992" top="0.15748031496062992" bottom="0.15748031496062992" header="0" footer="0"/>
  <pageSetup horizontalDpi="300" verticalDpi="300" orientation="landscape" paperSize="9" r:id="rId1"/>
  <headerFooter alignWithMargins="0">
    <oddFooter>&amp;CPredložak  se koristi u Tehničkoj školi Bjelovar.
&amp;R&amp;6&amp;D&amp;T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33"/>
  <sheetViews>
    <sheetView workbookViewId="0" topLeftCell="A1">
      <pane xSplit="2" ySplit="1" topLeftCell="U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U5" sqref="U5"/>
    </sheetView>
  </sheetViews>
  <sheetFormatPr defaultColWidth="9.00390625" defaultRowHeight="12.75"/>
  <cols>
    <col min="1" max="1" width="3.375" style="76" bestFit="1" customWidth="1"/>
    <col min="2" max="2" width="16.50390625" style="76" customWidth="1"/>
    <col min="3" max="23" width="15.50390625" style="76" customWidth="1"/>
    <col min="24" max="24" width="19.375" style="76" customWidth="1"/>
    <col min="25" max="25" width="17.50390625" style="76" customWidth="1"/>
    <col min="26" max="16384" width="15.50390625" style="76" customWidth="1"/>
  </cols>
  <sheetData>
    <row r="1" spans="1:25" ht="27.75" thickBot="1">
      <c r="A1" s="72" t="s">
        <v>0</v>
      </c>
      <c r="B1" s="73" t="s">
        <v>1</v>
      </c>
      <c r="C1" s="74" t="s">
        <v>66</v>
      </c>
      <c r="D1" s="75" t="s">
        <v>67</v>
      </c>
      <c r="E1" s="75" t="s">
        <v>68</v>
      </c>
      <c r="F1" s="75" t="s">
        <v>69</v>
      </c>
      <c r="G1" s="75" t="s">
        <v>70</v>
      </c>
      <c r="H1" s="75" t="s">
        <v>71</v>
      </c>
      <c r="I1" s="75" t="s">
        <v>72</v>
      </c>
      <c r="J1" s="75" t="s">
        <v>73</v>
      </c>
      <c r="K1" s="75" t="s">
        <v>74</v>
      </c>
      <c r="L1" s="75" t="s">
        <v>75</v>
      </c>
      <c r="M1" s="75" t="s">
        <v>76</v>
      </c>
      <c r="N1" s="75" t="s">
        <v>77</v>
      </c>
      <c r="O1" s="75" t="s">
        <v>78</v>
      </c>
      <c r="P1" s="75" t="s">
        <v>79</v>
      </c>
      <c r="Q1" s="75" t="s">
        <v>80</v>
      </c>
      <c r="R1" s="75" t="s">
        <v>81</v>
      </c>
      <c r="S1" s="76" t="s">
        <v>82</v>
      </c>
      <c r="U1" s="76" t="s">
        <v>83</v>
      </c>
      <c r="V1" s="76" t="s">
        <v>84</v>
      </c>
      <c r="W1" s="76" t="s">
        <v>86</v>
      </c>
      <c r="X1" s="76" t="s">
        <v>52</v>
      </c>
      <c r="Y1" s="76" t="s">
        <v>87</v>
      </c>
    </row>
    <row r="2" spans="1:25" ht="13.5" thickTop="1">
      <c r="A2" s="140" t="str">
        <f>razred!$A3</f>
        <v>1.</v>
      </c>
      <c r="B2" s="141">
        <f>LEFT(razred!B3,LEN(razred!B3))</f>
      </c>
      <c r="C2" s="142" t="str">
        <f>IF(COUNTIF(razred!C3,1),"nedovoljan(1)",IF(COUNTIF(razred!C3,2),"dovoljan(2)",IF(COUNTIF(razred!C3,3),"dobar(3)",IF(COUNTIF(razred!C3,4),"vrlo dobar(4)",IF(COUNTIF(razred!C3,5),"odličan(5)",IF(COUNTIF(razred!C3,"O"),"oslobođen",IF(COUNTIF(razred!C3,"N"),"neocjenjen","----------------")))))))</f>
        <v>----------------</v>
      </c>
      <c r="D2" s="142" t="str">
        <f>IF(COUNTIF(razred!D3,1),"nedovoljan(1)",IF(COUNTIF(razred!D3,2),"dovoljan(2)",IF(COUNTIF(razred!D3,3),"dobar(3)",IF(COUNTIF(razred!D3,4),"vrlo dobar(4)",IF(COUNTIF(razred!D3,5),"odličan(5)",IF(COUNTIF(razred!D3,"O"),"oslobođen",IF(COUNTIF(razred!D3,"N"),"neocjenjen","----------------")))))))</f>
        <v>----------------</v>
      </c>
      <c r="E2" s="142" t="str">
        <f>IF(COUNTIF(razred!E3,1),"nedovoljan(1)",IF(COUNTIF(razred!E3,2),"dovoljan(2)",IF(COUNTIF(razred!E3,3),"dobar(3)",IF(COUNTIF(razred!E3,4),"vrlo dobar(4)",IF(COUNTIF(razred!E3,5),"odličan(5)",IF(COUNTIF(razred!E3,"O"),"oslobođen",IF(COUNTIF(razred!E3,"N"),"neocjenjen","----------------")))))))</f>
        <v>----------------</v>
      </c>
      <c r="F2" s="142" t="str">
        <f>IF(COUNTIF(razred!F3,1),"nedovoljan(1)",IF(COUNTIF(razred!F3,2),"dovoljan(2)",IF(COUNTIF(razred!F3,3),"dobar(3)",IF(COUNTIF(razred!F3,4),"vrlo dobar(4)",IF(COUNTIF(razred!F3,5),"odličan(5)",IF(COUNTIF(razred!F3,"O"),"oslobođen",IF(COUNTIF(razred!F3,"N"),"neocjenjen","----------------")))))))</f>
        <v>----------------</v>
      </c>
      <c r="G2" s="142" t="str">
        <f>IF(COUNTIF(razred!G3,1),"nedovoljan(1)",IF(COUNTIF(razred!G3,2),"dovoljan(2)",IF(COUNTIF(razred!G3,3),"dobar(3)",IF(COUNTIF(razred!G3,4),"vrlo dobar(4)",IF(COUNTIF(razred!G3,5),"odličan(5)",IF(COUNTIF(razred!G3,"O"),"oslobođen",IF(COUNTIF(razred!G3,"N"),"neocjenjen","----------------")))))))</f>
        <v>----------------</v>
      </c>
      <c r="H2" s="142" t="str">
        <f>IF(COUNTIF(razred!H3,1),"nedovoljan(1)",IF(COUNTIF(razred!H3,2),"dovoljan(2)",IF(COUNTIF(razred!H3,3),"dobar(3)",IF(COUNTIF(razred!H3,4),"vrlo dobar(4)",IF(COUNTIF(razred!H3,5),"odličan(5)",IF(COUNTIF(razred!H3,"O"),"oslobođen",IF(COUNTIF(razred!H3,"N"),"neocjenjen","----------------")))))))</f>
        <v>----------------</v>
      </c>
      <c r="I2" s="142" t="str">
        <f>IF(COUNTIF(razred!I3,1),"nedovoljan(1)",IF(COUNTIF(razred!I3,2),"dovoljan(2)",IF(COUNTIF(razred!I3,3),"dobar(3)",IF(COUNTIF(razred!I3,4),"vrlo dobar(4)",IF(COUNTIF(razred!I3,5),"odličan(5)",IF(COUNTIF(razred!I3,"O"),"oslobođen",IF(COUNTIF(razred!I3,"N"),"neocjenjen","----------------")))))))</f>
        <v>----------------</v>
      </c>
      <c r="J2" s="142" t="str">
        <f>IF(COUNTIF(razred!J3,1),"nedovoljan(1)",IF(COUNTIF(razred!J3,2),"dovoljan(2)",IF(COUNTIF(razred!J3,3),"dobar(3)",IF(COUNTIF(razred!J3,4),"vrlo dobar(4)",IF(COUNTIF(razred!J3,5),"odličan(5)",IF(COUNTIF(razred!J3,"O"),"oslobođen",IF(COUNTIF(razred!J3,"N"),"neocjenjen","----------------")))))))</f>
        <v>----------------</v>
      </c>
      <c r="K2" s="142" t="str">
        <f>IF(COUNTIF(razred!K3,1),"nedovoljan(1)",IF(COUNTIF(razred!K3,2),"dovoljan(2)",IF(COUNTIF(razred!K3,3),"dobar(3)",IF(COUNTIF(razred!K3,4),"vrlo dobar(4)",IF(COUNTIF(razred!K3,5),"odličan(5)",IF(COUNTIF(razred!K3,"O"),"oslobođen",IF(COUNTIF(razred!K3,"N"),"neocjenjen","----------------")))))))</f>
        <v>----------------</v>
      </c>
      <c r="L2" s="142" t="str">
        <f>IF(COUNTIF(razred!L3,1),"nedovoljan(1)",IF(COUNTIF(razred!L3,2),"dovoljan(2)",IF(COUNTIF(razred!L3,3),"dobar(3)",IF(COUNTIF(razred!L3,4),"vrlo dobar(4)",IF(COUNTIF(razred!L3,5),"odličan(5)",IF(COUNTIF(razred!L3,"O"),"oslobođen",IF(COUNTIF(razred!L3,"N"),"neocjenjen","----------------")))))))</f>
        <v>----------------</v>
      </c>
      <c r="M2" s="142" t="str">
        <f>IF(COUNTIF(razred!M3,1),"nedovoljan(1)",IF(COUNTIF(razred!M3,2),"dovoljan(2)",IF(COUNTIF(razred!M3,3),"dobar(3)",IF(COUNTIF(razred!M3,4),"vrlo dobar(4)",IF(COUNTIF(razred!M3,5),"odličan(5)",IF(COUNTIF(razred!M3,"O"),"oslobođen",IF(COUNTIF(razred!M3,"N"),"neocjenjen","----------------")))))))</f>
        <v>----------------</v>
      </c>
      <c r="N2" s="142" t="str">
        <f>IF(COUNTIF(razred!N3,1),"nedovoljan(1)",IF(COUNTIF(razred!N3,2),"dovoljan(2)",IF(COUNTIF(razred!N3,3),"dobar(3)",IF(COUNTIF(razred!N3,4),"vrlo dobar(4)",IF(COUNTIF(razred!N3,5),"odličan(5)",IF(COUNTIF(razred!N3,"O"),"oslobođen",IF(COUNTIF(razred!N3,"N"),"neocjenjen","----------------")))))))</f>
        <v>----------------</v>
      </c>
      <c r="O2" s="142" t="str">
        <f>IF(COUNTIF(razred!O3,1),"nedovoljan(1)",IF(COUNTIF(razred!O3,2),"dovoljan(2)",IF(COUNTIF(razred!O3,3),"dobar(3)",IF(COUNTIF(razred!O3,4),"vrlo dobar(4)",IF(COUNTIF(razred!O3,5),"odličan(5)",IF(COUNTIF(razred!O3,"O"),"oslobođen",IF(COUNTIF(razred!O3,"N"),"neocjenjen","----------------")))))))</f>
        <v>----------------</v>
      </c>
      <c r="P2" s="142" t="str">
        <f>IF(COUNTIF(razred!P3,1),"nedovoljan(1)",IF(COUNTIF(razred!P3,2),"dovoljan(2)",IF(COUNTIF(razred!P3,3),"dobar(3)",IF(COUNTIF(razred!P3,4),"vrlo dobar(4)",IF(COUNTIF(razred!P3,5),"odličan(5)",IF(COUNTIF(razred!P3,"O"),"oslobođen",IF(COUNTIF(razred!P3,"N"),"neocjenjen","----------------")))))))</f>
        <v>----------------</v>
      </c>
      <c r="Q2" s="142" t="str">
        <f>IF(COUNTIF(razred!Q3,1),"nedovoljan(1)",IF(COUNTIF(razred!Q3,2),"dovoljan(2)",IF(COUNTIF(razred!Q3,3),"dobar(3)",IF(COUNTIF(razred!Q3,4),"vrlo dobar(4)",IF(COUNTIF(razred!Q3,5),"odličan(5)",IF(COUNTIF(razred!Q3,"O"),"oslobođen",IF(COUNTIF(razred!Q3,"N"),"neocjenjen","----------------")))))))</f>
        <v>----------------</v>
      </c>
      <c r="R2" s="142" t="str">
        <f>IF(COUNTIF(razred!R3,1),"nedovoljan(1)",IF(COUNTIF(razred!R3,2),"dovoljan(2)",IF(COUNTIF(razred!R3,3),"dobar(3)",IF(COUNTIF(razred!R3,4),"vrlo dobar(4)",IF(COUNTIF(razred!R3,5),"odličan(5)",IF(COUNTIF(razred!R3,"O"),"oslobođen",IF(COUNTIF(razred!R3,"N"),"neocjenjen","----------------")))))))</f>
        <v>----------------</v>
      </c>
      <c r="S2" s="142" t="str">
        <f>IF(COUNTIF(razred!S3,1),"nedovoljan(1)",IF(COUNTIF(razred!S3,2),"dovoljan(2)",IF(COUNTIF(razred!S3,3),"dobar(3)",IF(COUNTIF(razred!S3,4),"vrlo dobar(4)",IF(COUNTIF(razred!S3,5),"odlièan(5)",IF(COUNTIF(razred!S3,"O"),"osloboðen",IF(COUNTIF(razred!S3,"N"),"neocjenjen","----------------")))))))</f>
        <v>----------------</v>
      </c>
      <c r="T2" s="142"/>
      <c r="U2" s="78" t="s">
        <v>85</v>
      </c>
      <c r="V2" s="76" t="str">
        <f>IF(COUNTIF(razred!X3,1),"nedovoljnim",IF(COUNTIF(razred!X3,2),"dovoljnim",IF(COUNTIF(razred!X3,3),"dobrim",IF(COUNTIF(razred!X3,4),"vrlo dobrim",IF(COUNTIF(razred!X3,5),"odličnim",IF(COUNTIF(razred!X3,"O"),"osloboðen",IF(COUNTIF(razred!X3,"N"),"neocjenjen","----------------")))))))</f>
        <v>----------------</v>
      </c>
      <c r="W2" s="77" t="str">
        <f>razred!V3</f>
        <v>  </v>
      </c>
      <c r="X2" s="77">
        <f>razred!T3</f>
        <v>0</v>
      </c>
      <c r="Y2" s="77">
        <f>razred!U3</f>
        <v>0</v>
      </c>
    </row>
    <row r="3" spans="1:25" ht="12.75">
      <c r="A3" s="140" t="str">
        <f>razred!$A4</f>
        <v>2.</v>
      </c>
      <c r="B3" s="141">
        <f>LEFT(razred!B4,LEN(razred!B4))</f>
      </c>
      <c r="C3" s="142" t="str">
        <f>IF(COUNTIF(razred!C4,1),"nedovoljan(1)",IF(COUNTIF(razred!C4,2),"dovoljan(2)",IF(COUNTIF(razred!C4,3),"dobar(3)",IF(COUNTIF(razred!C4,4),"vrlo dobar(4)",IF(COUNTIF(razred!C4,5),"odličan(5)",IF(COUNTIF(razred!C4,"O"),"oslobođen",IF(COUNTIF(razred!C4,"N"),"neocjenjen","----------------")))))))</f>
        <v>----------------</v>
      </c>
      <c r="D3" s="142" t="str">
        <f>IF(COUNTIF(razred!D4,1),"nedovoljan(1)",IF(COUNTIF(razred!D4,2),"dovoljan(2)",IF(COUNTIF(razred!D4,3),"dobar(3)",IF(COUNTIF(razred!D4,4),"vrlo dobar(4)",IF(COUNTIF(razred!D4,5),"odličan(5)",IF(COUNTIF(razred!D4,"O"),"oslobođen",IF(COUNTIF(razred!D4,"N"),"neocjenjen","----------------")))))))</f>
        <v>----------------</v>
      </c>
      <c r="E3" s="142" t="str">
        <f>IF(COUNTIF(razred!E4,1),"nedovoljan(1)",IF(COUNTIF(razred!E4,2),"dovoljan(2)",IF(COUNTIF(razred!E4,3),"dobar(3)",IF(COUNTIF(razred!E4,4),"vrlo dobar(4)",IF(COUNTIF(razred!E4,5),"odličan(5)",IF(COUNTIF(razred!E4,"O"),"oslobođen",IF(COUNTIF(razred!E4,"N"),"neocjenjen","----------------")))))))</f>
        <v>----------------</v>
      </c>
      <c r="F3" s="142" t="str">
        <f>IF(COUNTIF(razred!F4,1),"nedovoljan(1)",IF(COUNTIF(razred!F4,2),"dovoljan(2)",IF(COUNTIF(razred!F4,3),"dobar(3)",IF(COUNTIF(razred!F4,4),"vrlo dobar(4)",IF(COUNTIF(razred!F4,5),"odličan(5)",IF(COUNTIF(razred!F4,"O"),"oslobođen",IF(COUNTIF(razred!F4,"N"),"neocjenjen","----------------")))))))</f>
        <v>----------------</v>
      </c>
      <c r="G3" s="142" t="str">
        <f>IF(COUNTIF(razred!G4,1),"nedovoljan(1)",IF(COUNTIF(razred!G4,2),"dovoljan(2)",IF(COUNTIF(razred!G4,3),"dobar(3)",IF(COUNTIF(razred!G4,4),"vrlo dobar(4)",IF(COUNTIF(razred!G4,5),"odličan(5)",IF(COUNTIF(razred!G4,"O"),"oslobođen",IF(COUNTIF(razred!G4,"N"),"neocjenjen","----------------")))))))</f>
        <v>----------------</v>
      </c>
      <c r="H3" s="142" t="str">
        <f>IF(COUNTIF(razred!H4,1),"nedovoljan(1)",IF(COUNTIF(razred!H4,2),"dovoljan(2)",IF(COUNTIF(razred!H4,3),"dobar(3)",IF(COUNTIF(razred!H4,4),"vrlo dobar(4)",IF(COUNTIF(razred!H4,5),"odličan(5)",IF(COUNTIF(razred!H4,"O"),"oslobođen",IF(COUNTIF(razred!H4,"N"),"neocjenjen","----------------")))))))</f>
        <v>----------------</v>
      </c>
      <c r="I3" s="142" t="str">
        <f>IF(COUNTIF(razred!I4,1),"nedovoljan(1)",IF(COUNTIF(razred!I4,2),"dovoljan(2)",IF(COUNTIF(razred!I4,3),"dobar(3)",IF(COUNTIF(razred!I4,4),"vrlo dobar(4)",IF(COUNTIF(razred!I4,5),"odličan(5)",IF(COUNTIF(razred!I4,"O"),"oslobođen",IF(COUNTIF(razred!I4,"N"),"neocjenjen","----------------")))))))</f>
        <v>----------------</v>
      </c>
      <c r="J3" s="142" t="str">
        <f>IF(COUNTIF(razred!J4,1),"nedovoljan(1)",IF(COUNTIF(razred!J4,2),"dovoljan(2)",IF(COUNTIF(razred!J4,3),"dobar(3)",IF(COUNTIF(razred!J4,4),"vrlo dobar(4)",IF(COUNTIF(razred!J4,5),"odličan(5)",IF(COUNTIF(razred!J4,"O"),"oslobođen",IF(COUNTIF(razred!J4,"N"),"neocjenjen","----------------")))))))</f>
        <v>----------------</v>
      </c>
      <c r="K3" s="142" t="str">
        <f>IF(COUNTIF(razred!K4,1),"nedovoljan(1)",IF(COUNTIF(razred!K4,2),"dovoljan(2)",IF(COUNTIF(razred!K4,3),"dobar(3)",IF(COUNTIF(razred!K4,4),"vrlo dobar(4)",IF(COUNTIF(razred!K4,5),"odličan(5)",IF(COUNTIF(razred!K4,"O"),"oslobođen",IF(COUNTIF(razred!K4,"N"),"neocjenjen","----------------")))))))</f>
        <v>----------------</v>
      </c>
      <c r="L3" s="142" t="str">
        <f>IF(COUNTIF(razred!L4,1),"nedovoljan(1)",IF(COUNTIF(razred!L4,2),"dovoljan(2)",IF(COUNTIF(razred!L4,3),"dobar(3)",IF(COUNTIF(razred!L4,4),"vrlo dobar(4)",IF(COUNTIF(razred!L4,5),"odličan(5)",IF(COUNTIF(razred!L4,"O"),"oslobođen",IF(COUNTIF(razred!L4,"N"),"neocjenjen","----------------")))))))</f>
        <v>----------------</v>
      </c>
      <c r="M3" s="142" t="str">
        <f>IF(COUNTIF(razred!M4,1),"nedovoljan(1)",IF(COUNTIF(razred!M4,2),"dovoljan(2)",IF(COUNTIF(razred!M4,3),"dobar(3)",IF(COUNTIF(razred!M4,4),"vrlo dobar(4)",IF(COUNTIF(razred!M4,5),"odličan(5)",IF(COUNTIF(razred!M4,"O"),"oslobođen",IF(COUNTIF(razred!M4,"N"),"neocjenjen","----------------")))))))</f>
        <v>----------------</v>
      </c>
      <c r="N3" s="142" t="str">
        <f>IF(COUNTIF(razred!N4,1),"nedovoljan(1)",IF(COUNTIF(razred!N4,2),"dovoljan(2)",IF(COUNTIF(razred!N4,3),"dobar(3)",IF(COUNTIF(razred!N4,4),"vrlo dobar(4)",IF(COUNTIF(razred!N4,5),"odličan(5)",IF(COUNTIF(razred!N4,"O"),"oslobođen",IF(COUNTIF(razred!N4,"N"),"neocjenjen","----------------")))))))</f>
        <v>----------------</v>
      </c>
      <c r="O3" s="142" t="str">
        <f>IF(COUNTIF(razred!O4,1),"nedovoljan(1)",IF(COUNTIF(razred!O4,2),"dovoljan(2)",IF(COUNTIF(razred!O4,3),"dobar(3)",IF(COUNTIF(razred!O4,4),"vrlo dobar(4)",IF(COUNTIF(razred!O4,5),"odličan(5)",IF(COUNTIF(razred!O4,"O"),"oslobođen",IF(COUNTIF(razred!O4,"N"),"neocjenjen","----------------")))))))</f>
        <v>----------------</v>
      </c>
      <c r="P3" s="142" t="str">
        <f>IF(COUNTIF(razred!P4,1),"nedovoljan(1)",IF(COUNTIF(razred!P4,2),"dovoljan(2)",IF(COUNTIF(razred!P4,3),"dobar(3)",IF(COUNTIF(razred!P4,4),"vrlo dobar(4)",IF(COUNTIF(razred!P4,5),"odličan(5)",IF(COUNTIF(razred!P4,"O"),"oslobođen",IF(COUNTIF(razred!P4,"N"),"neocjenjen","----------------")))))))</f>
        <v>----------------</v>
      </c>
      <c r="Q3" s="142" t="str">
        <f>IF(COUNTIF(razred!Q4,1),"nedovoljan(1)",IF(COUNTIF(razred!Q4,2),"dovoljan(2)",IF(COUNTIF(razred!Q4,3),"dobar(3)",IF(COUNTIF(razred!Q4,4),"vrlo dobar(4)",IF(COUNTIF(razred!Q4,5),"odličan(5)",IF(COUNTIF(razred!Q4,"O"),"oslobođen",IF(COUNTIF(razred!Q4,"N"),"neocjenjen","----------------")))))))</f>
        <v>----------------</v>
      </c>
      <c r="R3" s="142" t="str">
        <f>IF(COUNTIF(razred!R4,1),"nedovoljan(1)",IF(COUNTIF(razred!R4,2),"dovoljan(2)",IF(COUNTIF(razred!R4,3),"dobar(3)",IF(COUNTIF(razred!R4,4),"vrlo dobar(4)",IF(COUNTIF(razred!R4,5),"odličan(5)",IF(COUNTIF(razred!R4,"O"),"oslobođen",IF(COUNTIF(razred!R4,"N"),"neocjenjen","----------------")))))))</f>
        <v>----------------</v>
      </c>
      <c r="S3" s="142" t="str">
        <f>IF(COUNTIF(razred!S4,1),"nedovoljan(1)",IF(COUNTIF(razred!S4,2),"dovoljan(2)",IF(COUNTIF(razred!S4,3),"dobar(3)",IF(COUNTIF(razred!S4,4),"vrlo dobar(4)",IF(COUNTIF(razred!S4,5),"odlièan(5)",IF(COUNTIF(razred!S4,"O"),"osloboðen",IF(COUNTIF(razred!S4,"N"),"neocjenjen","----------------")))))))</f>
        <v>----------------</v>
      </c>
      <c r="T3" s="142"/>
      <c r="U3" s="78" t="s">
        <v>85</v>
      </c>
      <c r="V3" s="76" t="str">
        <f>IF(COUNTIF(razred!X4,1),"nedovoljnim",IF(COUNTIF(razred!X4,2),"dovoljnim",IF(COUNTIF(razred!X4,3),"dobrim",IF(COUNTIF(razred!X4,4),"vrlo dobrim",IF(COUNTIF(razred!X4,5),"odličnim",IF(COUNTIF(razred!X4,"O"),"osloboðen",IF(COUNTIF(razred!X4,"N"),"neocjenjen","----------------")))))))</f>
        <v>----------------</v>
      </c>
      <c r="W3" s="77" t="str">
        <f>razred!V4</f>
        <v>  </v>
      </c>
      <c r="X3" s="77">
        <f>razred!T4</f>
        <v>0</v>
      </c>
      <c r="Y3" s="77">
        <f>razred!U4</f>
        <v>0</v>
      </c>
    </row>
    <row r="4" spans="1:25" ht="12.75">
      <c r="A4" s="140" t="str">
        <f>razred!$A5</f>
        <v>3.</v>
      </c>
      <c r="B4" s="141">
        <f>LEFT(razred!B5,LEN(razred!B5))</f>
      </c>
      <c r="C4" s="142" t="str">
        <f>IF(COUNTIF(razred!C5,1),"nedovoljan(1)",IF(COUNTIF(razred!C5,2),"dovoljan(2)",IF(COUNTIF(razred!C5,3),"dobar(3)",IF(COUNTIF(razred!C5,4),"vrlo dobar(4)",IF(COUNTIF(razred!C5,5),"odličan(5)",IF(COUNTIF(razred!C5,"O"),"oslobođen",IF(COUNTIF(razred!C5,"N"),"neocjenjen","----------------")))))))</f>
        <v>----------------</v>
      </c>
      <c r="D4" s="142" t="str">
        <f>IF(COUNTIF(razred!D5,1),"nedovoljan(1)",IF(COUNTIF(razred!D5,2),"dovoljan(2)",IF(COUNTIF(razred!D5,3),"dobar(3)",IF(COUNTIF(razred!D5,4),"vrlo dobar(4)",IF(COUNTIF(razred!D5,5),"odličan(5)",IF(COUNTIF(razred!D5,"O"),"oslobođen",IF(COUNTIF(razred!D5,"N"),"neocjenjen","----------------")))))))</f>
        <v>----------------</v>
      </c>
      <c r="E4" s="142" t="str">
        <f>IF(COUNTIF(razred!E5,1),"nedovoljan(1)",IF(COUNTIF(razred!E5,2),"dovoljan(2)",IF(COUNTIF(razred!E5,3),"dobar(3)",IF(COUNTIF(razred!E5,4),"vrlo dobar(4)",IF(COUNTIF(razred!E5,5),"odličan(5)",IF(COUNTIF(razred!E5,"O"),"oslobođen",IF(COUNTIF(razred!E5,"N"),"neocjenjen","----------------")))))))</f>
        <v>----------------</v>
      </c>
      <c r="F4" s="142" t="str">
        <f>IF(COUNTIF(razred!F5,1),"nedovoljan(1)",IF(COUNTIF(razred!F5,2),"dovoljan(2)",IF(COUNTIF(razred!F5,3),"dobar(3)",IF(COUNTIF(razred!F5,4),"vrlo dobar(4)",IF(COUNTIF(razred!F5,5),"odličan(5)",IF(COUNTIF(razred!F5,"O"),"oslobođen",IF(COUNTIF(razred!F5,"N"),"neocjenjen","----------------")))))))</f>
        <v>----------------</v>
      </c>
      <c r="G4" s="142" t="str">
        <f>IF(COUNTIF(razred!G5,1),"nedovoljan(1)",IF(COUNTIF(razred!G5,2),"dovoljan(2)",IF(COUNTIF(razred!G5,3),"dobar(3)",IF(COUNTIF(razred!G5,4),"vrlo dobar(4)",IF(COUNTIF(razred!G5,5),"odličan(5)",IF(COUNTIF(razred!G5,"O"),"oslobođen",IF(COUNTIF(razred!G5,"N"),"neocjenjen","----------------")))))))</f>
        <v>----------------</v>
      </c>
      <c r="H4" s="142" t="str">
        <f>IF(COUNTIF(razred!H5,1),"nedovoljan(1)",IF(COUNTIF(razred!H5,2),"dovoljan(2)",IF(COUNTIF(razred!H5,3),"dobar(3)",IF(COUNTIF(razred!H5,4),"vrlo dobar(4)",IF(COUNTIF(razred!H5,5),"odličan(5)",IF(COUNTIF(razred!H5,"O"),"oslobođen",IF(COUNTIF(razred!H5,"N"),"neocjenjen","----------------")))))))</f>
        <v>----------------</v>
      </c>
      <c r="I4" s="142" t="str">
        <f>IF(COUNTIF(razred!I5,1),"nedovoljan(1)",IF(COUNTIF(razred!I5,2),"dovoljan(2)",IF(COUNTIF(razred!I5,3),"dobar(3)",IF(COUNTIF(razred!I5,4),"vrlo dobar(4)",IF(COUNTIF(razred!I5,5),"odličan(5)",IF(COUNTIF(razred!I5,"O"),"oslobođen",IF(COUNTIF(razred!I5,"N"),"neocjenjen","----------------")))))))</f>
        <v>----------------</v>
      </c>
      <c r="J4" s="142" t="str">
        <f>IF(COUNTIF(razred!J5,1),"nedovoljan(1)",IF(COUNTIF(razred!J5,2),"dovoljan(2)",IF(COUNTIF(razred!J5,3),"dobar(3)",IF(COUNTIF(razred!J5,4),"vrlo dobar(4)",IF(COUNTIF(razred!J5,5),"odličan(5)",IF(COUNTIF(razred!J5,"O"),"oslobođen",IF(COUNTIF(razred!J5,"N"),"neocjenjen","----------------")))))))</f>
        <v>----------------</v>
      </c>
      <c r="K4" s="142" t="str">
        <f>IF(COUNTIF(razred!K5,1),"nedovoljan(1)",IF(COUNTIF(razred!K5,2),"dovoljan(2)",IF(COUNTIF(razred!K5,3),"dobar(3)",IF(COUNTIF(razred!K5,4),"vrlo dobar(4)",IF(COUNTIF(razred!K5,5),"odličan(5)",IF(COUNTIF(razred!K5,"O"),"oslobođen",IF(COUNTIF(razred!K5,"N"),"neocjenjen","----------------")))))))</f>
        <v>----------------</v>
      </c>
      <c r="L4" s="142" t="str">
        <f>IF(COUNTIF(razred!L5,1),"nedovoljan(1)",IF(COUNTIF(razred!L5,2),"dovoljan(2)",IF(COUNTIF(razred!L5,3),"dobar(3)",IF(COUNTIF(razred!L5,4),"vrlo dobar(4)",IF(COUNTIF(razred!L5,5),"odličan(5)",IF(COUNTIF(razred!L5,"O"),"oslobođen",IF(COUNTIF(razred!L5,"N"),"neocjenjen","----------------")))))))</f>
        <v>----------------</v>
      </c>
      <c r="M4" s="142" t="str">
        <f>IF(COUNTIF(razred!M5,1),"nedovoljan(1)",IF(COUNTIF(razred!M5,2),"dovoljan(2)",IF(COUNTIF(razred!M5,3),"dobar(3)",IF(COUNTIF(razred!M5,4),"vrlo dobar(4)",IF(COUNTIF(razred!M5,5),"odličan(5)",IF(COUNTIF(razred!M5,"O"),"oslobođen",IF(COUNTIF(razred!M5,"N"),"neocjenjen","----------------")))))))</f>
        <v>----------------</v>
      </c>
      <c r="N4" s="142" t="str">
        <f>IF(COUNTIF(razred!N5,1),"nedovoljan(1)",IF(COUNTIF(razred!N5,2),"dovoljan(2)",IF(COUNTIF(razred!N5,3),"dobar(3)",IF(COUNTIF(razred!N5,4),"vrlo dobar(4)",IF(COUNTIF(razred!N5,5),"odličan(5)",IF(COUNTIF(razred!N5,"O"),"oslobođen",IF(COUNTIF(razred!N5,"N"),"neocjenjen","----------------")))))))</f>
        <v>----------------</v>
      </c>
      <c r="O4" s="142" t="str">
        <f>IF(COUNTIF(razred!O5,1),"nedovoljan(1)",IF(COUNTIF(razred!O5,2),"dovoljan(2)",IF(COUNTIF(razred!O5,3),"dobar(3)",IF(COUNTIF(razred!O5,4),"vrlo dobar(4)",IF(COUNTIF(razred!O5,5),"odličan(5)",IF(COUNTIF(razred!O5,"O"),"oslobođen",IF(COUNTIF(razred!O5,"N"),"neocjenjen","----------------")))))))</f>
        <v>----------------</v>
      </c>
      <c r="P4" s="142" t="str">
        <f>IF(COUNTIF(razred!P5,1),"nedovoljan(1)",IF(COUNTIF(razred!P5,2),"dovoljan(2)",IF(COUNTIF(razred!P5,3),"dobar(3)",IF(COUNTIF(razred!P5,4),"vrlo dobar(4)",IF(COUNTIF(razred!P5,5),"odličan(5)",IF(COUNTIF(razred!P5,"O"),"oslobođen",IF(COUNTIF(razred!P5,"N"),"neocjenjen","----------------")))))))</f>
        <v>----------------</v>
      </c>
      <c r="Q4" s="142" t="str">
        <f>IF(COUNTIF(razred!Q5,1),"nedovoljan(1)",IF(COUNTIF(razred!Q5,2),"dovoljan(2)",IF(COUNTIF(razred!Q5,3),"dobar(3)",IF(COUNTIF(razred!Q5,4),"vrlo dobar(4)",IF(COUNTIF(razred!Q5,5),"odličan(5)",IF(COUNTIF(razred!Q5,"O"),"oslobođen",IF(COUNTIF(razred!Q5,"N"),"neocjenjen","----------------")))))))</f>
        <v>----------------</v>
      </c>
      <c r="R4" s="142" t="str">
        <f>IF(COUNTIF(razred!R5,1),"nedovoljan(1)",IF(COUNTIF(razred!R5,2),"dovoljan(2)",IF(COUNTIF(razred!R5,3),"dobar(3)",IF(COUNTIF(razred!R5,4),"vrlo dobar(4)",IF(COUNTIF(razred!R5,5),"odličan(5)",IF(COUNTIF(razred!R5,"O"),"oslobođen",IF(COUNTIF(razred!R5,"N"),"neocjenjen","----------------")))))))</f>
        <v>----------------</v>
      </c>
      <c r="S4" s="142" t="str">
        <f>IF(COUNTIF(razred!S5,1),"nedovoljan(1)",IF(COUNTIF(razred!S5,2),"dovoljan(2)",IF(COUNTIF(razred!S5,3),"dobar(3)",IF(COUNTIF(razred!S5,4),"vrlo dobar(4)",IF(COUNTIF(razred!S5,5),"odlièan(5)",IF(COUNTIF(razred!S5,"O"),"osloboðen",IF(COUNTIF(razred!S5,"N"),"neocjenjen","----------------")))))))</f>
        <v>----------------</v>
      </c>
      <c r="T4" s="142"/>
      <c r="U4" s="78" t="s">
        <v>85</v>
      </c>
      <c r="V4" s="76" t="str">
        <f>IF(COUNTIF(razred!X5,1),"nedovoljnim",IF(COUNTIF(razred!X5,2),"dovoljnim",IF(COUNTIF(razred!X5,3),"dobrim",IF(COUNTIF(razred!X5,4),"vrlo dobrim",IF(COUNTIF(razred!X5,5),"odličnim",IF(COUNTIF(razred!X5,"O"),"osloboðen",IF(COUNTIF(razred!X5,"N"),"neocjenjen","----------------")))))))</f>
        <v>----------------</v>
      </c>
      <c r="W4" s="77" t="str">
        <f>razred!V5</f>
        <v>  </v>
      </c>
      <c r="X4" s="77">
        <f>razred!T5</f>
        <v>0</v>
      </c>
      <c r="Y4" s="77">
        <f>razred!U5</f>
        <v>0</v>
      </c>
    </row>
    <row r="5" spans="1:25" ht="12.75">
      <c r="A5" s="140" t="str">
        <f>razred!$A6</f>
        <v>4.</v>
      </c>
      <c r="B5" s="141">
        <f>LEFT(razred!B6,LEN(razred!B6))</f>
      </c>
      <c r="C5" s="142" t="str">
        <f>IF(COUNTIF(razred!C6,1),"nedovoljan(1)",IF(COUNTIF(razred!C6,2),"dovoljan(2)",IF(COUNTIF(razred!C6,3),"dobar(3)",IF(COUNTIF(razred!C6,4),"vrlo dobar(4)",IF(COUNTIF(razred!C6,5),"odličan(5)",IF(COUNTIF(razred!C6,"O"),"oslobođen",IF(COUNTIF(razred!C6,"N"),"neocjenjen","----------------")))))))</f>
        <v>----------------</v>
      </c>
      <c r="D5" s="142" t="str">
        <f>IF(COUNTIF(razred!D6,1),"nedovoljan(1)",IF(COUNTIF(razred!D6,2),"dovoljan(2)",IF(COUNTIF(razred!D6,3),"dobar(3)",IF(COUNTIF(razred!D6,4),"vrlo dobar(4)",IF(COUNTIF(razred!D6,5),"odličan(5)",IF(COUNTIF(razred!D6,"O"),"oslobođen",IF(COUNTIF(razred!D6,"N"),"neocjenjen","----------------")))))))</f>
        <v>----------------</v>
      </c>
      <c r="E5" s="142" t="str">
        <f>IF(COUNTIF(razred!E6,1),"nedovoljan(1)",IF(COUNTIF(razred!E6,2),"dovoljan(2)",IF(COUNTIF(razred!E6,3),"dobar(3)",IF(COUNTIF(razred!E6,4),"vrlo dobar(4)",IF(COUNTIF(razred!E6,5),"odličan(5)",IF(COUNTIF(razred!E6,"O"),"oslobođen",IF(COUNTIF(razred!E6,"N"),"neocjenjen","----------------")))))))</f>
        <v>----------------</v>
      </c>
      <c r="F5" s="142" t="str">
        <f>IF(COUNTIF(razred!F6,1),"nedovoljan(1)",IF(COUNTIF(razred!F6,2),"dovoljan(2)",IF(COUNTIF(razred!F6,3),"dobar(3)",IF(COUNTIF(razred!F6,4),"vrlo dobar(4)",IF(COUNTIF(razred!F6,5),"odličan(5)",IF(COUNTIF(razred!F6,"O"),"oslobođen",IF(COUNTIF(razred!F6,"N"),"neocjenjen","----------------")))))))</f>
        <v>----------------</v>
      </c>
      <c r="G5" s="142" t="str">
        <f>IF(COUNTIF(razred!G6,1),"nedovoljan(1)",IF(COUNTIF(razred!G6,2),"dovoljan(2)",IF(COUNTIF(razred!G6,3),"dobar(3)",IF(COUNTIF(razred!G6,4),"vrlo dobar(4)",IF(COUNTIF(razred!G6,5),"odličan(5)",IF(COUNTIF(razred!G6,"O"),"oslobođen",IF(COUNTIF(razred!G6,"N"),"neocjenjen","----------------")))))))</f>
        <v>----------------</v>
      </c>
      <c r="H5" s="142" t="str">
        <f>IF(COUNTIF(razred!H6,1),"nedovoljan(1)",IF(COUNTIF(razred!H6,2),"dovoljan(2)",IF(COUNTIF(razred!H6,3),"dobar(3)",IF(COUNTIF(razred!H6,4),"vrlo dobar(4)",IF(COUNTIF(razred!H6,5),"odličan(5)",IF(COUNTIF(razred!H6,"O"),"oslobođen",IF(COUNTIF(razred!H6,"N"),"neocjenjen","----------------")))))))</f>
        <v>----------------</v>
      </c>
      <c r="I5" s="142" t="str">
        <f>IF(COUNTIF(razred!I6,1),"nedovoljan(1)",IF(COUNTIF(razred!I6,2),"dovoljan(2)",IF(COUNTIF(razred!I6,3),"dobar(3)",IF(COUNTIF(razred!I6,4),"vrlo dobar(4)",IF(COUNTIF(razred!I6,5),"odličan(5)",IF(COUNTIF(razred!I6,"O"),"oslobođen",IF(COUNTIF(razred!I6,"N"),"neocjenjen","----------------")))))))</f>
        <v>----------------</v>
      </c>
      <c r="J5" s="142" t="str">
        <f>IF(COUNTIF(razred!J6,1),"nedovoljan(1)",IF(COUNTIF(razred!J6,2),"dovoljan(2)",IF(COUNTIF(razred!J6,3),"dobar(3)",IF(COUNTIF(razred!J6,4),"vrlo dobar(4)",IF(COUNTIF(razred!J6,5),"odličan(5)",IF(COUNTIF(razred!J6,"O"),"oslobođen",IF(COUNTIF(razred!J6,"N"),"neocjenjen","----------------")))))))</f>
        <v>----------------</v>
      </c>
      <c r="K5" s="142" t="str">
        <f>IF(COUNTIF(razred!K6,1),"nedovoljan(1)",IF(COUNTIF(razred!K6,2),"dovoljan(2)",IF(COUNTIF(razred!K6,3),"dobar(3)",IF(COUNTIF(razred!K6,4),"vrlo dobar(4)",IF(COUNTIF(razred!K6,5),"odličan(5)",IF(COUNTIF(razred!K6,"O"),"oslobođen",IF(COUNTIF(razred!K6,"N"),"neocjenjen","----------------")))))))</f>
        <v>----------------</v>
      </c>
      <c r="L5" s="142" t="str">
        <f>IF(COUNTIF(razred!L6,1),"nedovoljan(1)",IF(COUNTIF(razred!L6,2),"dovoljan(2)",IF(COUNTIF(razred!L6,3),"dobar(3)",IF(COUNTIF(razred!L6,4),"vrlo dobar(4)",IF(COUNTIF(razred!L6,5),"odličan(5)",IF(COUNTIF(razred!L6,"O"),"oslobođen",IF(COUNTIF(razred!L6,"N"),"neocjenjen","----------------")))))))</f>
        <v>----------------</v>
      </c>
      <c r="M5" s="142" t="str">
        <f>IF(COUNTIF(razred!M6,1),"nedovoljan(1)",IF(COUNTIF(razred!M6,2),"dovoljan(2)",IF(COUNTIF(razred!M6,3),"dobar(3)",IF(COUNTIF(razred!M6,4),"vrlo dobar(4)",IF(COUNTIF(razred!M6,5),"odličan(5)",IF(COUNTIF(razred!M6,"O"),"oslobođen",IF(COUNTIF(razred!M6,"N"),"neocjenjen","----------------")))))))</f>
        <v>----------------</v>
      </c>
      <c r="N5" s="142" t="str">
        <f>IF(COUNTIF(razred!N6,1),"nedovoljan(1)",IF(COUNTIF(razred!N6,2),"dovoljan(2)",IF(COUNTIF(razred!N6,3),"dobar(3)",IF(COUNTIF(razred!N6,4),"vrlo dobar(4)",IF(COUNTIF(razred!N6,5),"odličan(5)",IF(COUNTIF(razred!N6,"O"),"oslobođen",IF(COUNTIF(razred!N6,"N"),"neocjenjen","----------------")))))))</f>
        <v>----------------</v>
      </c>
      <c r="O5" s="142" t="str">
        <f>IF(COUNTIF(razred!O6,1),"nedovoljan(1)",IF(COUNTIF(razred!O6,2),"dovoljan(2)",IF(COUNTIF(razred!O6,3),"dobar(3)",IF(COUNTIF(razred!O6,4),"vrlo dobar(4)",IF(COUNTIF(razred!O6,5),"odličan(5)",IF(COUNTIF(razred!O6,"O"),"oslobođen",IF(COUNTIF(razred!O6,"N"),"neocjenjen","----------------")))))))</f>
        <v>----------------</v>
      </c>
      <c r="P5" s="142" t="str">
        <f>IF(COUNTIF(razred!P6,1),"nedovoljan(1)",IF(COUNTIF(razred!P6,2),"dovoljan(2)",IF(COUNTIF(razred!P6,3),"dobar(3)",IF(COUNTIF(razred!P6,4),"vrlo dobar(4)",IF(COUNTIF(razred!P6,5),"odličan(5)",IF(COUNTIF(razred!P6,"O"),"oslobođen",IF(COUNTIF(razred!P6,"N"),"neocjenjen","----------------")))))))</f>
        <v>----------------</v>
      </c>
      <c r="Q5" s="142" t="str">
        <f>IF(COUNTIF(razred!Q6,1),"nedovoljan(1)",IF(COUNTIF(razred!Q6,2),"dovoljan(2)",IF(COUNTIF(razred!Q6,3),"dobar(3)",IF(COUNTIF(razred!Q6,4),"vrlo dobar(4)",IF(COUNTIF(razred!Q6,5),"odličan(5)",IF(COUNTIF(razred!Q6,"O"),"oslobođen",IF(COUNTIF(razred!Q6,"N"),"neocjenjen","----------------")))))))</f>
        <v>----------------</v>
      </c>
      <c r="R5" s="142" t="str">
        <f>IF(COUNTIF(razred!R6,1),"nedovoljan(1)",IF(COUNTIF(razred!R6,2),"dovoljan(2)",IF(COUNTIF(razred!R6,3),"dobar(3)",IF(COUNTIF(razred!R6,4),"vrlo dobar(4)",IF(COUNTIF(razred!R6,5),"odličan(5)",IF(COUNTIF(razred!R6,"O"),"oslobođen",IF(COUNTIF(razred!R6,"N"),"neocjenjen","----------------")))))))</f>
        <v>----------------</v>
      </c>
      <c r="S5" s="142" t="str">
        <f>IF(COUNTIF(razred!S6,1),"nedovoljan(1)",IF(COUNTIF(razred!S6,2),"dovoljan(2)",IF(COUNTIF(razred!S6,3),"dobar(3)",IF(COUNTIF(razred!S6,4),"vrlo dobar(4)",IF(COUNTIF(razred!S6,5),"odlièan(5)",IF(COUNTIF(razred!S6,"O"),"osloboðen",IF(COUNTIF(razred!S6,"N"),"neocjenjen","----------------")))))))</f>
        <v>----------------</v>
      </c>
      <c r="T5" s="142"/>
      <c r="U5" s="78" t="s">
        <v>85</v>
      </c>
      <c r="V5" s="76" t="str">
        <f>IF(COUNTIF(razred!X6,1),"nedovoljnim",IF(COUNTIF(razred!X6,2),"dovoljnim",IF(COUNTIF(razred!X6,3),"dobrim",IF(COUNTIF(razred!X6,4),"vrlo dobrim",IF(COUNTIF(razred!X6,5),"odličnim",IF(COUNTIF(razred!X6,"O"),"osloboðen",IF(COUNTIF(razred!X6,"N"),"neocjenjen","----------------")))))))</f>
        <v>----------------</v>
      </c>
      <c r="W5" s="77" t="str">
        <f>razred!V6</f>
        <v>  </v>
      </c>
      <c r="X5" s="77">
        <f>razred!T6</f>
        <v>0</v>
      </c>
      <c r="Y5" s="77">
        <f>razred!U6</f>
        <v>0</v>
      </c>
    </row>
    <row r="6" spans="1:25" ht="12.75">
      <c r="A6" s="140" t="str">
        <f>razred!$A7</f>
        <v>5.</v>
      </c>
      <c r="B6" s="141">
        <f>LEFT(razred!B7,LEN(razred!B7))</f>
      </c>
      <c r="C6" s="142" t="str">
        <f>IF(COUNTIF(razred!C7,1),"nedovoljan(1)",IF(COUNTIF(razred!C7,2),"dovoljan(2)",IF(COUNTIF(razred!C7,3),"dobar(3)",IF(COUNTIF(razred!C7,4),"vrlo dobar(4)",IF(COUNTIF(razred!C7,5),"odličan(5)",IF(COUNTIF(razred!C7,"O"),"oslobođen",IF(COUNTIF(razred!C7,"N"),"neocjenjen","----------------")))))))</f>
        <v>----------------</v>
      </c>
      <c r="D6" s="142" t="str">
        <f>IF(COUNTIF(razred!D7,1),"nedovoljan(1)",IF(COUNTIF(razred!D7,2),"dovoljan(2)",IF(COUNTIF(razred!D7,3),"dobar(3)",IF(COUNTIF(razred!D7,4),"vrlo dobar(4)",IF(COUNTIF(razred!D7,5),"odličan(5)",IF(COUNTIF(razred!D7,"O"),"oslobođen",IF(COUNTIF(razred!D7,"N"),"neocjenjen","----------------")))))))</f>
        <v>----------------</v>
      </c>
      <c r="E6" s="142" t="str">
        <f>IF(COUNTIF(razred!E7,1),"nedovoljan(1)",IF(COUNTIF(razred!E7,2),"dovoljan(2)",IF(COUNTIF(razred!E7,3),"dobar(3)",IF(COUNTIF(razred!E7,4),"vrlo dobar(4)",IF(COUNTIF(razred!E7,5),"odličan(5)",IF(COUNTIF(razred!E7,"O"),"oslobođen",IF(COUNTIF(razred!E7,"N"),"neocjenjen","----------------")))))))</f>
        <v>----------------</v>
      </c>
      <c r="F6" s="142" t="str">
        <f>IF(COUNTIF(razred!F7,1),"nedovoljan(1)",IF(COUNTIF(razred!F7,2),"dovoljan(2)",IF(COUNTIF(razred!F7,3),"dobar(3)",IF(COUNTIF(razred!F7,4),"vrlo dobar(4)",IF(COUNTIF(razred!F7,5),"odličan(5)",IF(COUNTIF(razred!F7,"O"),"oslobođen",IF(COUNTIF(razred!F7,"N"),"neocjenjen","----------------")))))))</f>
        <v>----------------</v>
      </c>
      <c r="G6" s="142" t="str">
        <f>IF(COUNTIF(razred!G7,1),"nedovoljan(1)",IF(COUNTIF(razred!G7,2),"dovoljan(2)",IF(COUNTIF(razred!G7,3),"dobar(3)",IF(COUNTIF(razred!G7,4),"vrlo dobar(4)",IF(COUNTIF(razred!G7,5),"odličan(5)",IF(COUNTIF(razred!G7,"O"),"oslobođen",IF(COUNTIF(razred!G7,"N"),"neocjenjen","----------------")))))))</f>
        <v>----------------</v>
      </c>
      <c r="H6" s="142" t="str">
        <f>IF(COUNTIF(razred!H7,1),"nedovoljan(1)",IF(COUNTIF(razred!H7,2),"dovoljan(2)",IF(COUNTIF(razred!H7,3),"dobar(3)",IF(COUNTIF(razred!H7,4),"vrlo dobar(4)",IF(COUNTIF(razred!H7,5),"odličan(5)",IF(COUNTIF(razred!H7,"O"),"oslobođen",IF(COUNTIF(razred!H7,"N"),"neocjenjen","----------------")))))))</f>
        <v>----------------</v>
      </c>
      <c r="I6" s="142" t="str">
        <f>IF(COUNTIF(razred!I7,1),"nedovoljan(1)",IF(COUNTIF(razred!I7,2),"dovoljan(2)",IF(COUNTIF(razred!I7,3),"dobar(3)",IF(COUNTIF(razred!I7,4),"vrlo dobar(4)",IF(COUNTIF(razred!I7,5),"odličan(5)",IF(COUNTIF(razred!I7,"O"),"oslobođen",IF(COUNTIF(razred!I7,"N"),"neocjenjen","----------------")))))))</f>
        <v>----------------</v>
      </c>
      <c r="J6" s="142" t="str">
        <f>IF(COUNTIF(razred!J7,1),"nedovoljan(1)",IF(COUNTIF(razred!J7,2),"dovoljan(2)",IF(COUNTIF(razred!J7,3),"dobar(3)",IF(COUNTIF(razred!J7,4),"vrlo dobar(4)",IF(COUNTIF(razred!J7,5),"odličan(5)",IF(COUNTIF(razred!J7,"O"),"oslobođen",IF(COUNTIF(razred!J7,"N"),"neocjenjen","----------------")))))))</f>
        <v>----------------</v>
      </c>
      <c r="K6" s="142" t="str">
        <f>IF(COUNTIF(razred!K7,1),"nedovoljan(1)",IF(COUNTIF(razred!K7,2),"dovoljan(2)",IF(COUNTIF(razred!K7,3),"dobar(3)",IF(COUNTIF(razred!K7,4),"vrlo dobar(4)",IF(COUNTIF(razred!K7,5),"odličan(5)",IF(COUNTIF(razred!K7,"O"),"oslobođen",IF(COUNTIF(razred!K7,"N"),"neocjenjen","----------------")))))))</f>
        <v>----------------</v>
      </c>
      <c r="L6" s="142" t="str">
        <f>IF(COUNTIF(razred!L7,1),"nedovoljan(1)",IF(COUNTIF(razred!L7,2),"dovoljan(2)",IF(COUNTIF(razred!L7,3),"dobar(3)",IF(COUNTIF(razred!L7,4),"vrlo dobar(4)",IF(COUNTIF(razred!L7,5),"odličan(5)",IF(COUNTIF(razred!L7,"O"),"oslobođen",IF(COUNTIF(razred!L7,"N"),"neocjenjen","----------------")))))))</f>
        <v>----------------</v>
      </c>
      <c r="M6" s="142" t="str">
        <f>IF(COUNTIF(razred!M7,1),"nedovoljan(1)",IF(COUNTIF(razred!M7,2),"dovoljan(2)",IF(COUNTIF(razred!M7,3),"dobar(3)",IF(COUNTIF(razred!M7,4),"vrlo dobar(4)",IF(COUNTIF(razred!M7,5),"odličan(5)",IF(COUNTIF(razred!M7,"O"),"oslobođen",IF(COUNTIF(razred!M7,"N"),"neocjenjen","----------------")))))))</f>
        <v>----------------</v>
      </c>
      <c r="N6" s="142" t="str">
        <f>IF(COUNTIF(razred!N7,1),"nedovoljan(1)",IF(COUNTIF(razred!N7,2),"dovoljan(2)",IF(COUNTIF(razred!N7,3),"dobar(3)",IF(COUNTIF(razred!N7,4),"vrlo dobar(4)",IF(COUNTIF(razred!N7,5),"odličan(5)",IF(COUNTIF(razred!N7,"O"),"oslobođen",IF(COUNTIF(razred!N7,"N"),"neocjenjen","----------------")))))))</f>
        <v>----------------</v>
      </c>
      <c r="O6" s="142" t="str">
        <f>IF(COUNTIF(razred!O7,1),"nedovoljan(1)",IF(COUNTIF(razred!O7,2),"dovoljan(2)",IF(COUNTIF(razred!O7,3),"dobar(3)",IF(COUNTIF(razred!O7,4),"vrlo dobar(4)",IF(COUNTIF(razred!O7,5),"odličan(5)",IF(COUNTIF(razred!O7,"O"),"oslobođen",IF(COUNTIF(razred!O7,"N"),"neocjenjen","----------------")))))))</f>
        <v>----------------</v>
      </c>
      <c r="P6" s="142" t="str">
        <f>IF(COUNTIF(razred!P7,1),"nedovoljan(1)",IF(COUNTIF(razred!P7,2),"dovoljan(2)",IF(COUNTIF(razred!P7,3),"dobar(3)",IF(COUNTIF(razred!P7,4),"vrlo dobar(4)",IF(COUNTIF(razred!P7,5),"odličan(5)",IF(COUNTIF(razred!P7,"O"),"oslobođen",IF(COUNTIF(razred!P7,"N"),"neocjenjen","----------------")))))))</f>
        <v>----------------</v>
      </c>
      <c r="Q6" s="142" t="str">
        <f>IF(COUNTIF(razred!Q7,1),"nedovoljan(1)",IF(COUNTIF(razred!Q7,2),"dovoljan(2)",IF(COUNTIF(razred!Q7,3),"dobar(3)",IF(COUNTIF(razred!Q7,4),"vrlo dobar(4)",IF(COUNTIF(razred!Q7,5),"odličan(5)",IF(COUNTIF(razred!Q7,"O"),"oslobođen",IF(COUNTIF(razred!Q7,"N"),"neocjenjen","----------------")))))))</f>
        <v>----------------</v>
      </c>
      <c r="R6" s="142" t="str">
        <f>IF(COUNTIF(razred!R7,1),"nedovoljan(1)",IF(COUNTIF(razred!R7,2),"dovoljan(2)",IF(COUNTIF(razred!R7,3),"dobar(3)",IF(COUNTIF(razred!R7,4),"vrlo dobar(4)",IF(COUNTIF(razred!R7,5),"odličan(5)",IF(COUNTIF(razred!R7,"O"),"oslobođen",IF(COUNTIF(razred!R7,"N"),"neocjenjen","----------------")))))))</f>
        <v>----------------</v>
      </c>
      <c r="S6" s="142" t="str">
        <f>IF(COUNTIF(razred!S7,1),"nedovoljan(1)",IF(COUNTIF(razred!S7,2),"dovoljan(2)",IF(COUNTIF(razred!S7,3),"dobar(3)",IF(COUNTIF(razred!S7,4),"vrlo dobar(4)",IF(COUNTIF(razred!S7,5),"odlièan(5)",IF(COUNTIF(razred!S7,"O"),"osloboðen",IF(COUNTIF(razred!S7,"N"),"neocjenjen","----------------")))))))</f>
        <v>----------------</v>
      </c>
      <c r="T6" s="142"/>
      <c r="U6" s="78" t="s">
        <v>85</v>
      </c>
      <c r="V6" s="76" t="str">
        <f>IF(COUNTIF(razred!X7,1),"nedovoljnim",IF(COUNTIF(razred!X7,2),"dovoljnim",IF(COUNTIF(razred!X7,3),"dobrim",IF(COUNTIF(razred!X7,4),"vrlo dobrim",IF(COUNTIF(razred!X7,5),"odličnim",IF(COUNTIF(razred!X7,"O"),"osloboðen",IF(COUNTIF(razred!X7,"N"),"neocjenjen","----------------")))))))</f>
        <v>----------------</v>
      </c>
      <c r="W6" s="77" t="str">
        <f>razred!V7</f>
        <v>  </v>
      </c>
      <c r="X6" s="77">
        <f>razred!T7</f>
        <v>0</v>
      </c>
      <c r="Y6" s="77">
        <f>razred!U7</f>
        <v>0</v>
      </c>
    </row>
    <row r="7" spans="1:25" ht="12.75">
      <c r="A7" s="140" t="str">
        <f>razred!$A8</f>
        <v>6.</v>
      </c>
      <c r="B7" s="141">
        <f>LEFT(razred!B8,LEN(razred!B8))</f>
      </c>
      <c r="C7" s="142" t="str">
        <f>IF(COUNTIF(razred!C8,1),"nedovoljan(1)",IF(COUNTIF(razred!C8,2),"dovoljan(2)",IF(COUNTIF(razred!C8,3),"dobar(3)",IF(COUNTIF(razred!C8,4),"vrlo dobar(4)",IF(COUNTIF(razred!C8,5),"odličan(5)",IF(COUNTIF(razred!C8,"O"),"oslobođen",IF(COUNTIF(razred!C8,"N"),"neocjenjen","----------------")))))))</f>
        <v>----------------</v>
      </c>
      <c r="D7" s="142" t="str">
        <f>IF(COUNTIF(razred!D8,1),"nedovoljan(1)",IF(COUNTIF(razred!D8,2),"dovoljan(2)",IF(COUNTIF(razred!D8,3),"dobar(3)",IF(COUNTIF(razred!D8,4),"vrlo dobar(4)",IF(COUNTIF(razred!D8,5),"odličan(5)",IF(COUNTIF(razred!D8,"O"),"oslobođen",IF(COUNTIF(razred!D8,"N"),"neocjenjen","----------------")))))))</f>
        <v>----------------</v>
      </c>
      <c r="E7" s="142" t="str">
        <f>IF(COUNTIF(razred!E8,1),"nedovoljan(1)",IF(COUNTIF(razred!E8,2),"dovoljan(2)",IF(COUNTIF(razred!E8,3),"dobar(3)",IF(COUNTIF(razred!E8,4),"vrlo dobar(4)",IF(COUNTIF(razred!E8,5),"odličan(5)",IF(COUNTIF(razred!E8,"O"),"oslobođen",IF(COUNTIF(razred!E8,"N"),"neocjenjen","----------------")))))))</f>
        <v>----------------</v>
      </c>
      <c r="F7" s="142" t="str">
        <f>IF(COUNTIF(razred!F8,1),"nedovoljan(1)",IF(COUNTIF(razred!F8,2),"dovoljan(2)",IF(COUNTIF(razred!F8,3),"dobar(3)",IF(COUNTIF(razred!F8,4),"vrlo dobar(4)",IF(COUNTIF(razred!F8,5),"odličan(5)",IF(COUNTIF(razred!F8,"O"),"oslobođen",IF(COUNTIF(razred!F8,"N"),"neocjenjen","----------------")))))))</f>
        <v>----------------</v>
      </c>
      <c r="G7" s="142" t="str">
        <f>IF(COUNTIF(razred!G8,1),"nedovoljan(1)",IF(COUNTIF(razred!G8,2),"dovoljan(2)",IF(COUNTIF(razred!G8,3),"dobar(3)",IF(COUNTIF(razred!G8,4),"vrlo dobar(4)",IF(COUNTIF(razred!G8,5),"odličan(5)",IF(COUNTIF(razred!G8,"O"),"oslobođen",IF(COUNTIF(razred!G8,"N"),"neocjenjen","----------------")))))))</f>
        <v>----------------</v>
      </c>
      <c r="H7" s="142" t="str">
        <f>IF(COUNTIF(razred!H8,1),"nedovoljan(1)",IF(COUNTIF(razred!H8,2),"dovoljan(2)",IF(COUNTIF(razred!H8,3),"dobar(3)",IF(COUNTIF(razred!H8,4),"vrlo dobar(4)",IF(COUNTIF(razred!H8,5),"odličan(5)",IF(COUNTIF(razred!H8,"O"),"oslobođen",IF(COUNTIF(razred!H8,"N"),"neocjenjen","----------------")))))))</f>
        <v>----------------</v>
      </c>
      <c r="I7" s="142" t="str">
        <f>IF(COUNTIF(razred!I8,1),"nedovoljan(1)",IF(COUNTIF(razred!I8,2),"dovoljan(2)",IF(COUNTIF(razred!I8,3),"dobar(3)",IF(COUNTIF(razred!I8,4),"vrlo dobar(4)",IF(COUNTIF(razred!I8,5),"odličan(5)",IF(COUNTIF(razred!I8,"O"),"oslobođen",IF(COUNTIF(razred!I8,"N"),"neocjenjen","----------------")))))))</f>
        <v>----------------</v>
      </c>
      <c r="J7" s="142" t="str">
        <f>IF(COUNTIF(razred!J8,1),"nedovoljan(1)",IF(COUNTIF(razred!J8,2),"dovoljan(2)",IF(COUNTIF(razred!J8,3),"dobar(3)",IF(COUNTIF(razred!J8,4),"vrlo dobar(4)",IF(COUNTIF(razred!J8,5),"odličan(5)",IF(COUNTIF(razred!J8,"O"),"oslobođen",IF(COUNTIF(razred!J8,"N"),"neocjenjen","----------------")))))))</f>
        <v>----------------</v>
      </c>
      <c r="K7" s="142" t="str">
        <f>IF(COUNTIF(razred!K8,1),"nedovoljan(1)",IF(COUNTIF(razred!K8,2),"dovoljan(2)",IF(COUNTIF(razred!K8,3),"dobar(3)",IF(COUNTIF(razred!K8,4),"vrlo dobar(4)",IF(COUNTIF(razred!K8,5),"odličan(5)",IF(COUNTIF(razred!K8,"O"),"oslobođen",IF(COUNTIF(razred!K8,"N"),"neocjenjen","----------------")))))))</f>
        <v>----------------</v>
      </c>
      <c r="L7" s="142" t="str">
        <f>IF(COUNTIF(razred!L8,1),"nedovoljan(1)",IF(COUNTIF(razred!L8,2),"dovoljan(2)",IF(COUNTIF(razred!L8,3),"dobar(3)",IF(COUNTIF(razred!L8,4),"vrlo dobar(4)",IF(COUNTIF(razred!L8,5),"odličan(5)",IF(COUNTIF(razred!L8,"O"),"oslobođen",IF(COUNTIF(razred!L8,"N"),"neocjenjen","----------------")))))))</f>
        <v>----------------</v>
      </c>
      <c r="M7" s="142" t="str">
        <f>IF(COUNTIF(razred!M8,1),"nedovoljan(1)",IF(COUNTIF(razred!M8,2),"dovoljan(2)",IF(COUNTIF(razred!M8,3),"dobar(3)",IF(COUNTIF(razred!M8,4),"vrlo dobar(4)",IF(COUNTIF(razred!M8,5),"odličan(5)",IF(COUNTIF(razred!M8,"O"),"oslobođen",IF(COUNTIF(razred!M8,"N"),"neocjenjen","----------------")))))))</f>
        <v>----------------</v>
      </c>
      <c r="N7" s="142" t="str">
        <f>IF(COUNTIF(razred!N8,1),"nedovoljan(1)",IF(COUNTIF(razred!N8,2),"dovoljan(2)",IF(COUNTIF(razred!N8,3),"dobar(3)",IF(COUNTIF(razred!N8,4),"vrlo dobar(4)",IF(COUNTIF(razred!N8,5),"odličan(5)",IF(COUNTIF(razred!N8,"O"),"oslobođen",IF(COUNTIF(razred!N8,"N"),"neocjenjen","----------------")))))))</f>
        <v>----------------</v>
      </c>
      <c r="O7" s="142" t="str">
        <f>IF(COUNTIF(razred!O8,1),"nedovoljan(1)",IF(COUNTIF(razred!O8,2),"dovoljan(2)",IF(COUNTIF(razred!O8,3),"dobar(3)",IF(COUNTIF(razred!O8,4),"vrlo dobar(4)",IF(COUNTIF(razred!O8,5),"odličan(5)",IF(COUNTIF(razred!O8,"O"),"oslobođen",IF(COUNTIF(razred!O8,"N"),"neocjenjen","----------------")))))))</f>
        <v>----------------</v>
      </c>
      <c r="P7" s="142" t="str">
        <f>IF(COUNTIF(razred!P8,1),"nedovoljan(1)",IF(COUNTIF(razred!P8,2),"dovoljan(2)",IF(COUNTIF(razred!P8,3),"dobar(3)",IF(COUNTIF(razred!P8,4),"vrlo dobar(4)",IF(COUNTIF(razred!P8,5),"odličan(5)",IF(COUNTIF(razred!P8,"O"),"oslobođen",IF(COUNTIF(razred!P8,"N"),"neocjenjen","----------------")))))))</f>
        <v>----------------</v>
      </c>
      <c r="Q7" s="142" t="str">
        <f>IF(COUNTIF(razred!Q8,1),"nedovoljan(1)",IF(COUNTIF(razred!Q8,2),"dovoljan(2)",IF(COUNTIF(razred!Q8,3),"dobar(3)",IF(COUNTIF(razred!Q8,4),"vrlo dobar(4)",IF(COUNTIF(razred!Q8,5),"odličan(5)",IF(COUNTIF(razred!Q8,"O"),"oslobođen",IF(COUNTIF(razred!Q8,"N"),"neocjenjen","----------------")))))))</f>
        <v>----------------</v>
      </c>
      <c r="R7" s="142" t="str">
        <f>IF(COUNTIF(razred!R8,1),"nedovoljan(1)",IF(COUNTIF(razred!R8,2),"dovoljan(2)",IF(COUNTIF(razred!R8,3),"dobar(3)",IF(COUNTIF(razred!R8,4),"vrlo dobar(4)",IF(COUNTIF(razred!R8,5),"odličan(5)",IF(COUNTIF(razred!R8,"O"),"oslobođen",IF(COUNTIF(razred!R8,"N"),"neocjenjen","----------------")))))))</f>
        <v>----------------</v>
      </c>
      <c r="S7" s="142" t="str">
        <f>IF(COUNTIF(razred!S8,1),"nedovoljan(1)",IF(COUNTIF(razred!S8,2),"dovoljan(2)",IF(COUNTIF(razred!S8,3),"dobar(3)",IF(COUNTIF(razred!S8,4),"vrlo dobar(4)",IF(COUNTIF(razred!S8,5),"odlièan(5)",IF(COUNTIF(razred!S8,"O"),"osloboðen",IF(COUNTIF(razred!S8,"N"),"neocjenjen","----------------")))))))</f>
        <v>----------------</v>
      </c>
      <c r="T7" s="142"/>
      <c r="U7" s="78" t="s">
        <v>85</v>
      </c>
      <c r="V7" s="76" t="str">
        <f>IF(COUNTIF(razred!X8,1),"nedovoljnim",IF(COUNTIF(razred!X8,2),"dovoljnim",IF(COUNTIF(razred!X8,3),"dobrim",IF(COUNTIF(razred!X8,4),"vrlo dobrim",IF(COUNTIF(razred!X8,5),"odličnim",IF(COUNTIF(razred!X8,"O"),"osloboðen",IF(COUNTIF(razred!X8,"N"),"neocjenjen","----------------")))))))</f>
        <v>----------------</v>
      </c>
      <c r="W7" s="77" t="str">
        <f>razred!V8</f>
        <v>  </v>
      </c>
      <c r="X7" s="77">
        <f>razred!T8</f>
        <v>0</v>
      </c>
      <c r="Y7" s="77">
        <f>razred!U8</f>
        <v>0</v>
      </c>
    </row>
    <row r="8" spans="1:25" ht="12.75">
      <c r="A8" s="140" t="str">
        <f>razred!$A9</f>
        <v>7.</v>
      </c>
      <c r="B8" s="141">
        <f>LEFT(razred!B9,LEN(razred!B9))</f>
      </c>
      <c r="C8" s="142" t="str">
        <f>IF(COUNTIF(razred!C9,1),"nedovoljan(1)",IF(COUNTIF(razred!C9,2),"dovoljan(2)",IF(COUNTIF(razred!C9,3),"dobar(3)",IF(COUNTIF(razred!C9,4),"vrlo dobar(4)",IF(COUNTIF(razred!C9,5),"odličan(5)",IF(COUNTIF(razred!C9,"O"),"oslobođen",IF(COUNTIF(razred!C9,"N"),"neocjenjen","----------------")))))))</f>
        <v>----------------</v>
      </c>
      <c r="D8" s="142" t="str">
        <f>IF(COUNTIF(razred!D9,1),"nedovoljan(1)",IF(COUNTIF(razred!D9,2),"dovoljan(2)",IF(COUNTIF(razred!D9,3),"dobar(3)",IF(COUNTIF(razred!D9,4),"vrlo dobar(4)",IF(COUNTIF(razred!D9,5),"odličan(5)",IF(COUNTIF(razred!D9,"O"),"oslobođen",IF(COUNTIF(razred!D9,"N"),"neocjenjen","----------------")))))))</f>
        <v>----------------</v>
      </c>
      <c r="E8" s="142" t="str">
        <f>IF(COUNTIF(razred!E9,1),"nedovoljan(1)",IF(COUNTIF(razred!E9,2),"dovoljan(2)",IF(COUNTIF(razred!E9,3),"dobar(3)",IF(COUNTIF(razred!E9,4),"vrlo dobar(4)",IF(COUNTIF(razred!E9,5),"odličan(5)",IF(COUNTIF(razred!E9,"O"),"oslobođen",IF(COUNTIF(razred!E9,"N"),"neocjenjen","----------------")))))))</f>
        <v>----------------</v>
      </c>
      <c r="F8" s="142" t="str">
        <f>IF(COUNTIF(razred!F9,1),"nedovoljan(1)",IF(COUNTIF(razred!F9,2),"dovoljan(2)",IF(COUNTIF(razred!F9,3),"dobar(3)",IF(COUNTIF(razred!F9,4),"vrlo dobar(4)",IF(COUNTIF(razred!F9,5),"odličan(5)",IF(COUNTIF(razred!F9,"O"),"oslobođen",IF(COUNTIF(razred!F9,"N"),"neocjenjen","----------------")))))))</f>
        <v>----------------</v>
      </c>
      <c r="G8" s="142" t="str">
        <f>IF(COUNTIF(razred!G9,1),"nedovoljan(1)",IF(COUNTIF(razred!G9,2),"dovoljan(2)",IF(COUNTIF(razred!G9,3),"dobar(3)",IF(COUNTIF(razred!G9,4),"vrlo dobar(4)",IF(COUNTIF(razred!G9,5),"odličan(5)",IF(COUNTIF(razred!G9,"O"),"oslobođen",IF(COUNTIF(razred!G9,"N"),"neocjenjen","----------------")))))))</f>
        <v>----------------</v>
      </c>
      <c r="H8" s="142" t="str">
        <f>IF(COUNTIF(razred!H9,1),"nedovoljan(1)",IF(COUNTIF(razred!H9,2),"dovoljan(2)",IF(COUNTIF(razred!H9,3),"dobar(3)",IF(COUNTIF(razred!H9,4),"vrlo dobar(4)",IF(COUNTIF(razred!H9,5),"odličan(5)",IF(COUNTIF(razred!H9,"O"),"oslobođen",IF(COUNTIF(razred!H9,"N"),"neocjenjen","----------------")))))))</f>
        <v>----------------</v>
      </c>
      <c r="I8" s="142" t="str">
        <f>IF(COUNTIF(razred!I9,1),"nedovoljan(1)",IF(COUNTIF(razred!I9,2),"dovoljan(2)",IF(COUNTIF(razred!I9,3),"dobar(3)",IF(COUNTIF(razred!I9,4),"vrlo dobar(4)",IF(COUNTIF(razred!I9,5),"odličan(5)",IF(COUNTIF(razred!I9,"O"),"oslobođen",IF(COUNTIF(razred!I9,"N"),"neocjenjen","----------------")))))))</f>
        <v>----------------</v>
      </c>
      <c r="J8" s="142" t="str">
        <f>IF(COUNTIF(razred!J9,1),"nedovoljan(1)",IF(COUNTIF(razred!J9,2),"dovoljan(2)",IF(COUNTIF(razred!J9,3),"dobar(3)",IF(COUNTIF(razred!J9,4),"vrlo dobar(4)",IF(COUNTIF(razred!J9,5),"odličan(5)",IF(COUNTIF(razred!J9,"O"),"oslobođen",IF(COUNTIF(razred!J9,"N"),"neocjenjen","----------------")))))))</f>
        <v>----------------</v>
      </c>
      <c r="K8" s="142" t="str">
        <f>IF(COUNTIF(razred!K9,1),"nedovoljan(1)",IF(COUNTIF(razred!K9,2),"dovoljan(2)",IF(COUNTIF(razred!K9,3),"dobar(3)",IF(COUNTIF(razred!K9,4),"vrlo dobar(4)",IF(COUNTIF(razred!K9,5),"odličan(5)",IF(COUNTIF(razred!K9,"O"),"oslobođen",IF(COUNTIF(razred!K9,"N"),"neocjenjen","----------------")))))))</f>
        <v>----------------</v>
      </c>
      <c r="L8" s="142" t="str">
        <f>IF(COUNTIF(razred!L9,1),"nedovoljan(1)",IF(COUNTIF(razred!L9,2),"dovoljan(2)",IF(COUNTIF(razred!L9,3),"dobar(3)",IF(COUNTIF(razred!L9,4),"vrlo dobar(4)",IF(COUNTIF(razred!L9,5),"odličan(5)",IF(COUNTIF(razred!L9,"O"),"oslobođen",IF(COUNTIF(razred!L9,"N"),"neocjenjen","----------------")))))))</f>
        <v>----------------</v>
      </c>
      <c r="M8" s="142" t="str">
        <f>IF(COUNTIF(razred!M9,1),"nedovoljan(1)",IF(COUNTIF(razred!M9,2),"dovoljan(2)",IF(COUNTIF(razred!M9,3),"dobar(3)",IF(COUNTIF(razred!M9,4),"vrlo dobar(4)",IF(COUNTIF(razred!M9,5),"odličan(5)",IF(COUNTIF(razred!M9,"O"),"oslobođen",IF(COUNTIF(razred!M9,"N"),"neocjenjen","----------------")))))))</f>
        <v>----------------</v>
      </c>
      <c r="N8" s="142" t="str">
        <f>IF(COUNTIF(razred!N9,1),"nedovoljan(1)",IF(COUNTIF(razred!N9,2),"dovoljan(2)",IF(COUNTIF(razred!N9,3),"dobar(3)",IF(COUNTIF(razred!N9,4),"vrlo dobar(4)",IF(COUNTIF(razred!N9,5),"odličan(5)",IF(COUNTIF(razred!N9,"O"),"oslobođen",IF(COUNTIF(razred!N9,"N"),"neocjenjen","----------------")))))))</f>
        <v>----------------</v>
      </c>
      <c r="O8" s="142" t="str">
        <f>IF(COUNTIF(razred!O9,1),"nedovoljan(1)",IF(COUNTIF(razred!O9,2),"dovoljan(2)",IF(COUNTIF(razred!O9,3),"dobar(3)",IF(COUNTIF(razred!O9,4),"vrlo dobar(4)",IF(COUNTIF(razred!O9,5),"odličan(5)",IF(COUNTIF(razred!O9,"O"),"oslobođen",IF(COUNTIF(razred!O9,"N"),"neocjenjen","----------------")))))))</f>
        <v>----------------</v>
      </c>
      <c r="P8" s="142" t="str">
        <f>IF(COUNTIF(razred!P9,1),"nedovoljan(1)",IF(COUNTIF(razred!P9,2),"dovoljan(2)",IF(COUNTIF(razred!P9,3),"dobar(3)",IF(COUNTIF(razred!P9,4),"vrlo dobar(4)",IF(COUNTIF(razred!P9,5),"odličan(5)",IF(COUNTIF(razred!P9,"O"),"oslobođen",IF(COUNTIF(razred!P9,"N"),"neocjenjen","----------------")))))))</f>
        <v>----------------</v>
      </c>
      <c r="Q8" s="142" t="str">
        <f>IF(COUNTIF(razred!Q9,1),"nedovoljan(1)",IF(COUNTIF(razred!Q9,2),"dovoljan(2)",IF(COUNTIF(razred!Q9,3),"dobar(3)",IF(COUNTIF(razred!Q9,4),"vrlo dobar(4)",IF(COUNTIF(razred!Q9,5),"odličan(5)",IF(COUNTIF(razred!Q9,"O"),"oslobođen",IF(COUNTIF(razred!Q9,"N"),"neocjenjen","----------------")))))))</f>
        <v>----------------</v>
      </c>
      <c r="R8" s="142" t="str">
        <f>IF(COUNTIF(razred!R9,1),"nedovoljan(1)",IF(COUNTIF(razred!R9,2),"dovoljan(2)",IF(COUNTIF(razred!R9,3),"dobar(3)",IF(COUNTIF(razred!R9,4),"vrlo dobar(4)",IF(COUNTIF(razred!R9,5),"odličan(5)",IF(COUNTIF(razred!R9,"O"),"oslobođen",IF(COUNTIF(razred!R9,"N"),"neocjenjen","----------------")))))))</f>
        <v>----------------</v>
      </c>
      <c r="S8" s="142" t="str">
        <f>IF(COUNTIF(razred!S9,1),"nedovoljan(1)",IF(COUNTIF(razred!S9,2),"dovoljan(2)",IF(COUNTIF(razred!S9,3),"dobar(3)",IF(COUNTIF(razred!S9,4),"vrlo dobar(4)",IF(COUNTIF(razred!S9,5),"odlièan(5)",IF(COUNTIF(razred!S9,"O"),"osloboðen",IF(COUNTIF(razred!S9,"N"),"neocjenjen","----------------")))))))</f>
        <v>----------------</v>
      </c>
      <c r="T8" s="142"/>
      <c r="U8" s="78" t="s">
        <v>85</v>
      </c>
      <c r="V8" s="76" t="str">
        <f>IF(COUNTIF(razred!X9,1),"nedovoljnim",IF(COUNTIF(razred!X9,2),"dovoljnim",IF(COUNTIF(razred!X9,3),"dobrim",IF(COUNTIF(razred!X9,4),"vrlo dobrim",IF(COUNTIF(razred!X9,5),"odličnim",IF(COUNTIF(razred!X9,"O"),"osloboðen",IF(COUNTIF(razred!X9,"N"),"neocjenjen","----------------")))))))</f>
        <v>----------------</v>
      </c>
      <c r="W8" s="77" t="str">
        <f>razred!V9</f>
        <v>  </v>
      </c>
      <c r="X8" s="77">
        <f>razred!T9</f>
        <v>0</v>
      </c>
      <c r="Y8" s="77">
        <f>razred!U9</f>
        <v>0</v>
      </c>
    </row>
    <row r="9" spans="1:25" ht="12.75">
      <c r="A9" s="140" t="str">
        <f>razred!$A10</f>
        <v>8.</v>
      </c>
      <c r="B9" s="141">
        <f>LEFT(razred!B10,LEN(razred!B10))</f>
      </c>
      <c r="C9" s="142" t="str">
        <f>IF(COUNTIF(razred!C10,1),"nedovoljan(1)",IF(COUNTIF(razred!C10,2),"dovoljan(2)",IF(COUNTIF(razred!C10,3),"dobar(3)",IF(COUNTIF(razred!C10,4),"vrlo dobar(4)",IF(COUNTIF(razred!C10,5),"odličan(5)",IF(COUNTIF(razred!C10,"O"),"oslobođen",IF(COUNTIF(razred!C10,"N"),"neocjenjen","----------------")))))))</f>
        <v>----------------</v>
      </c>
      <c r="D9" s="142" t="str">
        <f>IF(COUNTIF(razred!D10,1),"nedovoljan(1)",IF(COUNTIF(razred!D10,2),"dovoljan(2)",IF(COUNTIF(razred!D10,3),"dobar(3)",IF(COUNTIF(razred!D10,4),"vrlo dobar(4)",IF(COUNTIF(razred!D10,5),"odličan(5)",IF(COUNTIF(razred!D10,"O"),"oslobođen",IF(COUNTIF(razred!D10,"N"),"neocjenjen","----------------")))))))</f>
        <v>----------------</v>
      </c>
      <c r="E9" s="142" t="str">
        <f>IF(COUNTIF(razred!E10,1),"nedovoljan(1)",IF(COUNTIF(razred!E10,2),"dovoljan(2)",IF(COUNTIF(razred!E10,3),"dobar(3)",IF(COUNTIF(razred!E10,4),"vrlo dobar(4)",IF(COUNTIF(razred!E10,5),"odličan(5)",IF(COUNTIF(razred!E10,"O"),"oslobođen",IF(COUNTIF(razred!E10,"N"),"neocjenjen","----------------")))))))</f>
        <v>----------------</v>
      </c>
      <c r="F9" s="142" t="str">
        <f>IF(COUNTIF(razred!F10,1),"nedovoljan(1)",IF(COUNTIF(razred!F10,2),"dovoljan(2)",IF(COUNTIF(razred!F10,3),"dobar(3)",IF(COUNTIF(razred!F10,4),"vrlo dobar(4)",IF(COUNTIF(razred!F10,5),"odličan(5)",IF(COUNTIF(razred!F10,"O"),"oslobođen",IF(COUNTIF(razred!F10,"N"),"neocjenjen","----------------")))))))</f>
        <v>----------------</v>
      </c>
      <c r="G9" s="142" t="str">
        <f>IF(COUNTIF(razred!G10,1),"nedovoljan(1)",IF(COUNTIF(razred!G10,2),"dovoljan(2)",IF(COUNTIF(razred!G10,3),"dobar(3)",IF(COUNTIF(razred!G10,4),"vrlo dobar(4)",IF(COUNTIF(razred!G10,5),"odličan(5)",IF(COUNTIF(razred!G10,"O"),"oslobođen",IF(COUNTIF(razred!G10,"N"),"neocjenjen","----------------")))))))</f>
        <v>----------------</v>
      </c>
      <c r="H9" s="142" t="str">
        <f>IF(COUNTIF(razred!H10,1),"nedovoljan(1)",IF(COUNTIF(razred!H10,2),"dovoljan(2)",IF(COUNTIF(razred!H10,3),"dobar(3)",IF(COUNTIF(razred!H10,4),"vrlo dobar(4)",IF(COUNTIF(razred!H10,5),"odličan(5)",IF(COUNTIF(razred!H10,"O"),"oslobođen",IF(COUNTIF(razred!H10,"N"),"neocjenjen","----------------")))))))</f>
        <v>----------------</v>
      </c>
      <c r="I9" s="142" t="str">
        <f>IF(COUNTIF(razred!I10,1),"nedovoljan(1)",IF(COUNTIF(razred!I10,2),"dovoljan(2)",IF(COUNTIF(razred!I10,3),"dobar(3)",IF(COUNTIF(razred!I10,4),"vrlo dobar(4)",IF(COUNTIF(razred!I10,5),"odličan(5)",IF(COUNTIF(razred!I10,"O"),"oslobođen",IF(COUNTIF(razred!I10,"N"),"neocjenjen","----------------")))))))</f>
        <v>----------------</v>
      </c>
      <c r="J9" s="142" t="str">
        <f>IF(COUNTIF(razred!J10,1),"nedovoljan(1)",IF(COUNTIF(razred!J10,2),"dovoljan(2)",IF(COUNTIF(razred!J10,3),"dobar(3)",IF(COUNTIF(razred!J10,4),"vrlo dobar(4)",IF(COUNTIF(razred!J10,5),"odličan(5)",IF(COUNTIF(razred!J10,"O"),"oslobođen",IF(COUNTIF(razred!J10,"N"),"neocjenjen","----------------")))))))</f>
        <v>----------------</v>
      </c>
      <c r="K9" s="142" t="str">
        <f>IF(COUNTIF(razred!K10,1),"nedovoljan(1)",IF(COUNTIF(razred!K10,2),"dovoljan(2)",IF(COUNTIF(razred!K10,3),"dobar(3)",IF(COUNTIF(razred!K10,4),"vrlo dobar(4)",IF(COUNTIF(razred!K10,5),"odličan(5)",IF(COUNTIF(razred!K10,"O"),"oslobođen",IF(COUNTIF(razred!K10,"N"),"neocjenjen","----------------")))))))</f>
        <v>----------------</v>
      </c>
      <c r="L9" s="142" t="str">
        <f>IF(COUNTIF(razred!L10,1),"nedovoljan(1)",IF(COUNTIF(razred!L10,2),"dovoljan(2)",IF(COUNTIF(razred!L10,3),"dobar(3)",IF(COUNTIF(razred!L10,4),"vrlo dobar(4)",IF(COUNTIF(razred!L10,5),"odličan(5)",IF(COUNTIF(razred!L10,"O"),"oslobođen",IF(COUNTIF(razred!L10,"N"),"neocjenjen","----------------")))))))</f>
        <v>----------------</v>
      </c>
      <c r="M9" s="142" t="str">
        <f>IF(COUNTIF(razred!M10,1),"nedovoljan(1)",IF(COUNTIF(razred!M10,2),"dovoljan(2)",IF(COUNTIF(razred!M10,3),"dobar(3)",IF(COUNTIF(razred!M10,4),"vrlo dobar(4)",IF(COUNTIF(razred!M10,5),"odličan(5)",IF(COUNTIF(razred!M10,"O"),"oslobođen",IF(COUNTIF(razred!M10,"N"),"neocjenjen","----------------")))))))</f>
        <v>----------------</v>
      </c>
      <c r="N9" s="142" t="str">
        <f>IF(COUNTIF(razred!N10,1),"nedovoljan(1)",IF(COUNTIF(razred!N10,2),"dovoljan(2)",IF(COUNTIF(razred!N10,3),"dobar(3)",IF(COUNTIF(razred!N10,4),"vrlo dobar(4)",IF(COUNTIF(razred!N10,5),"odličan(5)",IF(COUNTIF(razred!N10,"O"),"oslobođen",IF(COUNTIF(razred!N10,"N"),"neocjenjen","----------------")))))))</f>
        <v>----------------</v>
      </c>
      <c r="O9" s="142" t="str">
        <f>IF(COUNTIF(razred!O10,1),"nedovoljan(1)",IF(COUNTIF(razred!O10,2),"dovoljan(2)",IF(COUNTIF(razred!O10,3),"dobar(3)",IF(COUNTIF(razred!O10,4),"vrlo dobar(4)",IF(COUNTIF(razred!O10,5),"odličan(5)",IF(COUNTIF(razred!O10,"O"),"oslobođen",IF(COUNTIF(razred!O10,"N"),"neocjenjen","----------------")))))))</f>
        <v>----------------</v>
      </c>
      <c r="P9" s="142" t="str">
        <f>IF(COUNTIF(razred!P10,1),"nedovoljan(1)",IF(COUNTIF(razred!P10,2),"dovoljan(2)",IF(COUNTIF(razred!P10,3),"dobar(3)",IF(COUNTIF(razred!P10,4),"vrlo dobar(4)",IF(COUNTIF(razred!P10,5),"odličan(5)",IF(COUNTIF(razred!P10,"O"),"oslobođen",IF(COUNTIF(razred!P10,"N"),"neocjenjen","----------------")))))))</f>
        <v>----------------</v>
      </c>
      <c r="Q9" s="142" t="str">
        <f>IF(COUNTIF(razred!Q10,1),"nedovoljan(1)",IF(COUNTIF(razred!Q10,2),"dovoljan(2)",IF(COUNTIF(razred!Q10,3),"dobar(3)",IF(COUNTIF(razred!Q10,4),"vrlo dobar(4)",IF(COUNTIF(razred!Q10,5),"odličan(5)",IF(COUNTIF(razred!Q10,"O"),"oslobođen",IF(COUNTIF(razred!Q10,"N"),"neocjenjen","----------------")))))))</f>
        <v>----------------</v>
      </c>
      <c r="R9" s="142" t="str">
        <f>IF(COUNTIF(razred!R10,1),"nedovoljan(1)",IF(COUNTIF(razred!R10,2),"dovoljan(2)",IF(COUNTIF(razred!R10,3),"dobar(3)",IF(COUNTIF(razred!R10,4),"vrlo dobar(4)",IF(COUNTIF(razred!R10,5),"odličan(5)",IF(COUNTIF(razred!R10,"O"),"oslobođen",IF(COUNTIF(razred!R10,"N"),"neocjenjen","----------------")))))))</f>
        <v>----------------</v>
      </c>
      <c r="S9" s="142" t="str">
        <f>IF(COUNTIF(razred!S10,1),"nedovoljan(1)",IF(COUNTIF(razred!S10,2),"dovoljan(2)",IF(COUNTIF(razred!S10,3),"dobar(3)",IF(COUNTIF(razred!S10,4),"vrlo dobar(4)",IF(COUNTIF(razred!S10,5),"odlièan(5)",IF(COUNTIF(razred!S10,"O"),"osloboðen",IF(COUNTIF(razred!S10,"N"),"neocjenjen","----------------")))))))</f>
        <v>----------------</v>
      </c>
      <c r="T9" s="142"/>
      <c r="U9" s="78" t="s">
        <v>85</v>
      </c>
      <c r="V9" s="76" t="str">
        <f>IF(COUNTIF(razred!X10,1),"nedovoljnim",IF(COUNTIF(razred!X10,2),"dovoljnim",IF(COUNTIF(razred!X10,3),"dobrim",IF(COUNTIF(razred!X10,4),"vrlo dobrim",IF(COUNTIF(razred!X10,5),"odličnim",IF(COUNTIF(razred!X10,"O"),"osloboðen",IF(COUNTIF(razred!X10,"N"),"neocjenjen","----------------")))))))</f>
        <v>----------------</v>
      </c>
      <c r="W9" s="77" t="str">
        <f>razred!V10</f>
        <v>  </v>
      </c>
      <c r="X9" s="77">
        <f>razred!T10</f>
        <v>0</v>
      </c>
      <c r="Y9" s="77">
        <f>razred!U10</f>
        <v>0</v>
      </c>
    </row>
    <row r="10" spans="1:25" ht="12.75">
      <c r="A10" s="140" t="str">
        <f>razred!$A11</f>
        <v>9.</v>
      </c>
      <c r="B10" s="141">
        <f>LEFT(razred!B11,LEN(razred!B11))</f>
      </c>
      <c r="C10" s="142" t="str">
        <f>IF(COUNTIF(razred!C11,1),"nedovoljan(1)",IF(COUNTIF(razred!C11,2),"dovoljan(2)",IF(COUNTIF(razred!C11,3),"dobar(3)",IF(COUNTIF(razred!C11,4),"vrlo dobar(4)",IF(COUNTIF(razred!C11,5),"odličan(5)",IF(COUNTIF(razred!C11,"O"),"oslobođen",IF(COUNTIF(razred!C11,"N"),"neocjenjen","----------------")))))))</f>
        <v>----------------</v>
      </c>
      <c r="D10" s="142" t="str">
        <f>IF(COUNTIF(razred!D11,1),"nedovoljan(1)",IF(COUNTIF(razred!D11,2),"dovoljan(2)",IF(COUNTIF(razred!D11,3),"dobar(3)",IF(COUNTIF(razred!D11,4),"vrlo dobar(4)",IF(COUNTIF(razred!D11,5),"odličan(5)",IF(COUNTIF(razred!D11,"O"),"oslobođen",IF(COUNTIF(razred!D11,"N"),"neocjenjen","----------------")))))))</f>
        <v>----------------</v>
      </c>
      <c r="E10" s="142" t="str">
        <f>IF(COUNTIF(razred!E11,1),"nedovoljan(1)",IF(COUNTIF(razred!E11,2),"dovoljan(2)",IF(COUNTIF(razred!E11,3),"dobar(3)",IF(COUNTIF(razred!E11,4),"vrlo dobar(4)",IF(COUNTIF(razred!E11,5),"odličan(5)",IF(COUNTIF(razred!E11,"O"),"oslobođen",IF(COUNTIF(razred!E11,"N"),"neocjenjen","----------------")))))))</f>
        <v>----------------</v>
      </c>
      <c r="F10" s="142" t="str">
        <f>IF(COUNTIF(razred!F11,1),"nedovoljan(1)",IF(COUNTIF(razred!F11,2),"dovoljan(2)",IF(COUNTIF(razred!F11,3),"dobar(3)",IF(COUNTIF(razred!F11,4),"vrlo dobar(4)",IF(COUNTIF(razred!F11,5),"odličan(5)",IF(COUNTIF(razred!F11,"O"),"oslobođen",IF(COUNTIF(razred!F11,"N"),"neocjenjen","----------------")))))))</f>
        <v>----------------</v>
      </c>
      <c r="G10" s="142" t="str">
        <f>IF(COUNTIF(razred!G11,1),"nedovoljan(1)",IF(COUNTIF(razred!G11,2),"dovoljan(2)",IF(COUNTIF(razred!G11,3),"dobar(3)",IF(COUNTIF(razred!G11,4),"vrlo dobar(4)",IF(COUNTIF(razred!G11,5),"odličan(5)",IF(COUNTIF(razred!G11,"O"),"oslobođen",IF(COUNTIF(razred!G11,"N"),"neocjenjen","----------------")))))))</f>
        <v>----------------</v>
      </c>
      <c r="H10" s="142" t="str">
        <f>IF(COUNTIF(razred!H11,1),"nedovoljan(1)",IF(COUNTIF(razred!H11,2),"dovoljan(2)",IF(COUNTIF(razred!H11,3),"dobar(3)",IF(COUNTIF(razred!H11,4),"vrlo dobar(4)",IF(COUNTIF(razred!H11,5),"odličan(5)",IF(COUNTIF(razred!H11,"O"),"oslobođen",IF(COUNTIF(razred!H11,"N"),"neocjenjen","----------------")))))))</f>
        <v>----------------</v>
      </c>
      <c r="I10" s="142" t="str">
        <f>IF(COUNTIF(razred!I11,1),"nedovoljan(1)",IF(COUNTIF(razred!I11,2),"dovoljan(2)",IF(COUNTIF(razred!I11,3),"dobar(3)",IF(COUNTIF(razred!I11,4),"vrlo dobar(4)",IF(COUNTIF(razred!I11,5),"odličan(5)",IF(COUNTIF(razred!I11,"O"),"oslobođen",IF(COUNTIF(razred!I11,"N"),"neocjenjen","----------------")))))))</f>
        <v>----------------</v>
      </c>
      <c r="J10" s="142" t="str">
        <f>IF(COUNTIF(razred!J11,1),"nedovoljan(1)",IF(COUNTIF(razred!J11,2),"dovoljan(2)",IF(COUNTIF(razred!J11,3),"dobar(3)",IF(COUNTIF(razred!J11,4),"vrlo dobar(4)",IF(COUNTIF(razred!J11,5),"odličan(5)",IF(COUNTIF(razred!J11,"O"),"oslobođen",IF(COUNTIF(razred!J11,"N"),"neocjenjen","----------------")))))))</f>
        <v>----------------</v>
      </c>
      <c r="K10" s="142" t="str">
        <f>IF(COUNTIF(razred!K11,1),"nedovoljan(1)",IF(COUNTIF(razred!K11,2),"dovoljan(2)",IF(COUNTIF(razred!K11,3),"dobar(3)",IF(COUNTIF(razred!K11,4),"vrlo dobar(4)",IF(COUNTIF(razred!K11,5),"odličan(5)",IF(COUNTIF(razred!K11,"O"),"oslobođen",IF(COUNTIF(razred!K11,"N"),"neocjenjen","----------------")))))))</f>
        <v>----------------</v>
      </c>
      <c r="L10" s="142" t="str">
        <f>IF(COUNTIF(razred!L11,1),"nedovoljan(1)",IF(COUNTIF(razred!L11,2),"dovoljan(2)",IF(COUNTIF(razred!L11,3),"dobar(3)",IF(COUNTIF(razred!L11,4),"vrlo dobar(4)",IF(COUNTIF(razred!L11,5),"odličan(5)",IF(COUNTIF(razred!L11,"O"),"oslobođen",IF(COUNTIF(razred!L11,"N"),"neocjenjen","----------------")))))))</f>
        <v>----------------</v>
      </c>
      <c r="M10" s="142" t="str">
        <f>IF(COUNTIF(razred!M11,1),"nedovoljan(1)",IF(COUNTIF(razred!M11,2),"dovoljan(2)",IF(COUNTIF(razred!M11,3),"dobar(3)",IF(COUNTIF(razred!M11,4),"vrlo dobar(4)",IF(COUNTIF(razred!M11,5),"odličan(5)",IF(COUNTIF(razred!M11,"O"),"oslobođen",IF(COUNTIF(razred!M11,"N"),"neocjenjen","----------------")))))))</f>
        <v>----------------</v>
      </c>
      <c r="N10" s="142" t="str">
        <f>IF(COUNTIF(razred!N11,1),"nedovoljan(1)",IF(COUNTIF(razred!N11,2),"dovoljan(2)",IF(COUNTIF(razred!N11,3),"dobar(3)",IF(COUNTIF(razred!N11,4),"vrlo dobar(4)",IF(COUNTIF(razred!N11,5),"odličan(5)",IF(COUNTIF(razred!N11,"O"),"oslobođen",IF(COUNTIF(razred!N11,"N"),"neocjenjen","----------------")))))))</f>
        <v>----------------</v>
      </c>
      <c r="O10" s="142" t="str">
        <f>IF(COUNTIF(razred!O11,1),"nedovoljan(1)",IF(COUNTIF(razred!O11,2),"dovoljan(2)",IF(COUNTIF(razred!O11,3),"dobar(3)",IF(COUNTIF(razred!O11,4),"vrlo dobar(4)",IF(COUNTIF(razred!O11,5),"odličan(5)",IF(COUNTIF(razred!O11,"O"),"oslobođen",IF(COUNTIF(razred!O11,"N"),"neocjenjen","----------------")))))))</f>
        <v>----------------</v>
      </c>
      <c r="P10" s="142" t="str">
        <f>IF(COUNTIF(razred!P11,1),"nedovoljan(1)",IF(COUNTIF(razred!P11,2),"dovoljan(2)",IF(COUNTIF(razred!P11,3),"dobar(3)",IF(COUNTIF(razred!P11,4),"vrlo dobar(4)",IF(COUNTIF(razred!P11,5),"odličan(5)",IF(COUNTIF(razred!P11,"O"),"oslobođen",IF(COUNTIF(razred!P11,"N"),"neocjenjen","----------------")))))))</f>
        <v>----------------</v>
      </c>
      <c r="Q10" s="142" t="str">
        <f>IF(COUNTIF(razred!Q11,1),"nedovoljan(1)",IF(COUNTIF(razred!Q11,2),"dovoljan(2)",IF(COUNTIF(razred!Q11,3),"dobar(3)",IF(COUNTIF(razred!Q11,4),"vrlo dobar(4)",IF(COUNTIF(razred!Q11,5),"odličan(5)",IF(COUNTIF(razred!Q11,"O"),"oslobođen",IF(COUNTIF(razred!Q11,"N"),"neocjenjen","----------------")))))))</f>
        <v>----------------</v>
      </c>
      <c r="R10" s="142" t="str">
        <f>IF(COUNTIF(razred!R11,1),"nedovoljan(1)",IF(COUNTIF(razred!R11,2),"dovoljan(2)",IF(COUNTIF(razred!R11,3),"dobar(3)",IF(COUNTIF(razred!R11,4),"vrlo dobar(4)",IF(COUNTIF(razred!R11,5),"odličan(5)",IF(COUNTIF(razred!R11,"O"),"oslobođen",IF(COUNTIF(razred!R11,"N"),"neocjenjen","----------------")))))))</f>
        <v>----------------</v>
      </c>
      <c r="S10" s="142" t="str">
        <f>IF(COUNTIF(razred!S11,1),"nedovoljan(1)",IF(COUNTIF(razred!S11,2),"dovoljan(2)",IF(COUNTIF(razred!S11,3),"dobar(3)",IF(COUNTIF(razred!S11,4),"vrlo dobar(4)",IF(COUNTIF(razred!S11,5),"odlièan(5)",IF(COUNTIF(razred!S11,"O"),"osloboðen",IF(COUNTIF(razred!S11,"N"),"neocjenjen","----------------")))))))</f>
        <v>----------------</v>
      </c>
      <c r="T10" s="142"/>
      <c r="U10" s="78" t="s">
        <v>85</v>
      </c>
      <c r="V10" s="76" t="str">
        <f>IF(COUNTIF(razred!X11,1),"nedovoljnim",IF(COUNTIF(razred!X11,2),"dovoljnim",IF(COUNTIF(razred!X11,3),"dobrim",IF(COUNTIF(razred!X11,4),"vrlo dobrim",IF(COUNTIF(razred!X11,5),"odličnim",IF(COUNTIF(razred!X11,"O"),"osloboðen",IF(COUNTIF(razred!X11,"N"),"neocjenjen","----------------")))))))</f>
        <v>----------------</v>
      </c>
      <c r="W10" s="77" t="str">
        <f>razred!V11</f>
        <v>  </v>
      </c>
      <c r="X10" s="77">
        <f>razred!T11</f>
        <v>0</v>
      </c>
      <c r="Y10" s="77">
        <f>razred!U11</f>
        <v>0</v>
      </c>
    </row>
    <row r="11" spans="1:25" ht="12.75">
      <c r="A11" s="140" t="str">
        <f>razred!$A12</f>
        <v>10.</v>
      </c>
      <c r="B11" s="141">
        <f>LEFT(razred!B12,LEN(razred!B12))</f>
      </c>
      <c r="C11" s="142" t="str">
        <f>IF(COUNTIF(razred!C12,1),"nedovoljan(1)",IF(COUNTIF(razred!C12,2),"dovoljan(2)",IF(COUNTIF(razred!C12,3),"dobar(3)",IF(COUNTIF(razred!C12,4),"vrlo dobar(4)",IF(COUNTIF(razred!C12,5),"odličan(5)",IF(COUNTIF(razred!C12,"O"),"oslobođen",IF(COUNTIF(razred!C12,"N"),"neocjenjen","----------------")))))))</f>
        <v>----------------</v>
      </c>
      <c r="D11" s="142" t="str">
        <f>IF(COUNTIF(razred!D12,1),"nedovoljan(1)",IF(COUNTIF(razred!D12,2),"dovoljan(2)",IF(COUNTIF(razred!D12,3),"dobar(3)",IF(COUNTIF(razred!D12,4),"vrlo dobar(4)",IF(COUNTIF(razred!D12,5),"odličan(5)",IF(COUNTIF(razred!D12,"O"),"oslobođen",IF(COUNTIF(razred!D12,"N"),"neocjenjen","----------------")))))))</f>
        <v>----------------</v>
      </c>
      <c r="E11" s="142" t="str">
        <f>IF(COUNTIF(razred!E12,1),"nedovoljan(1)",IF(COUNTIF(razred!E12,2),"dovoljan(2)",IF(COUNTIF(razred!E12,3),"dobar(3)",IF(COUNTIF(razred!E12,4),"vrlo dobar(4)",IF(COUNTIF(razred!E12,5),"odličan(5)",IF(COUNTIF(razred!E12,"O"),"oslobođen",IF(COUNTIF(razred!E12,"N"),"neocjenjen","----------------")))))))</f>
        <v>----------------</v>
      </c>
      <c r="F11" s="142" t="str">
        <f>IF(COUNTIF(razred!F12,1),"nedovoljan(1)",IF(COUNTIF(razred!F12,2),"dovoljan(2)",IF(COUNTIF(razred!F12,3),"dobar(3)",IF(COUNTIF(razred!F12,4),"vrlo dobar(4)",IF(COUNTIF(razred!F12,5),"odličan(5)",IF(COUNTIF(razred!F12,"O"),"oslobođen",IF(COUNTIF(razred!F12,"N"),"neocjenjen","----------------")))))))</f>
        <v>----------------</v>
      </c>
      <c r="G11" s="142" t="str">
        <f>IF(COUNTIF(razred!G12,1),"nedovoljan(1)",IF(COUNTIF(razred!G12,2),"dovoljan(2)",IF(COUNTIF(razred!G12,3),"dobar(3)",IF(COUNTIF(razred!G12,4),"vrlo dobar(4)",IF(COUNTIF(razred!G12,5),"odličan(5)",IF(COUNTIF(razred!G12,"O"),"oslobođen",IF(COUNTIF(razred!G12,"N"),"neocjenjen","----------------")))))))</f>
        <v>----------------</v>
      </c>
      <c r="H11" s="142" t="str">
        <f>IF(COUNTIF(razred!H12,1),"nedovoljan(1)",IF(COUNTIF(razred!H12,2),"dovoljan(2)",IF(COUNTIF(razred!H12,3),"dobar(3)",IF(COUNTIF(razred!H12,4),"vrlo dobar(4)",IF(COUNTIF(razred!H12,5),"odličan(5)",IF(COUNTIF(razred!H12,"O"),"oslobođen",IF(COUNTIF(razred!H12,"N"),"neocjenjen","----------------")))))))</f>
        <v>----------------</v>
      </c>
      <c r="I11" s="142" t="str">
        <f>IF(COUNTIF(razred!I12,1),"nedovoljan(1)",IF(COUNTIF(razred!I12,2),"dovoljan(2)",IF(COUNTIF(razred!I12,3),"dobar(3)",IF(COUNTIF(razred!I12,4),"vrlo dobar(4)",IF(COUNTIF(razred!I12,5),"odličan(5)",IF(COUNTIF(razred!I12,"O"),"oslobođen",IF(COUNTIF(razred!I12,"N"),"neocjenjen","----------------")))))))</f>
        <v>----------------</v>
      </c>
      <c r="J11" s="142" t="str">
        <f>IF(COUNTIF(razred!J12,1),"nedovoljan(1)",IF(COUNTIF(razred!J12,2),"dovoljan(2)",IF(COUNTIF(razred!J12,3),"dobar(3)",IF(COUNTIF(razred!J12,4),"vrlo dobar(4)",IF(COUNTIF(razred!J12,5),"odličan(5)",IF(COUNTIF(razred!J12,"O"),"oslobođen",IF(COUNTIF(razred!J12,"N"),"neocjenjen","----------------")))))))</f>
        <v>----------------</v>
      </c>
      <c r="K11" s="142" t="str">
        <f>IF(COUNTIF(razred!K12,1),"nedovoljan(1)",IF(COUNTIF(razred!K12,2),"dovoljan(2)",IF(COUNTIF(razred!K12,3),"dobar(3)",IF(COUNTIF(razred!K12,4),"vrlo dobar(4)",IF(COUNTIF(razred!K12,5),"odličan(5)",IF(COUNTIF(razred!K12,"O"),"oslobođen",IF(COUNTIF(razred!K12,"N"),"neocjenjen","----------------")))))))</f>
        <v>----------------</v>
      </c>
      <c r="L11" s="142" t="str">
        <f>IF(COUNTIF(razred!L12,1),"nedovoljan(1)",IF(COUNTIF(razred!L12,2),"dovoljan(2)",IF(COUNTIF(razred!L12,3),"dobar(3)",IF(COUNTIF(razred!L12,4),"vrlo dobar(4)",IF(COUNTIF(razred!L12,5),"odličan(5)",IF(COUNTIF(razred!L12,"O"),"oslobođen",IF(COUNTIF(razred!L12,"N"),"neocjenjen","----------------")))))))</f>
        <v>----------------</v>
      </c>
      <c r="M11" s="142" t="str">
        <f>IF(COUNTIF(razred!M12,1),"nedovoljan(1)",IF(COUNTIF(razred!M12,2),"dovoljan(2)",IF(COUNTIF(razred!M12,3),"dobar(3)",IF(COUNTIF(razred!M12,4),"vrlo dobar(4)",IF(COUNTIF(razred!M12,5),"odličan(5)",IF(COUNTIF(razred!M12,"O"),"oslobođen",IF(COUNTIF(razred!M12,"N"),"neocjenjen","----------------")))))))</f>
        <v>----------------</v>
      </c>
      <c r="N11" s="142" t="str">
        <f>IF(COUNTIF(razred!N12,1),"nedovoljan(1)",IF(COUNTIF(razred!N12,2),"dovoljan(2)",IF(COUNTIF(razred!N12,3),"dobar(3)",IF(COUNTIF(razred!N12,4),"vrlo dobar(4)",IF(COUNTIF(razred!N12,5),"odličan(5)",IF(COUNTIF(razred!N12,"O"),"oslobođen",IF(COUNTIF(razred!N12,"N"),"neocjenjen","----------------")))))))</f>
        <v>----------------</v>
      </c>
      <c r="O11" s="142" t="str">
        <f>IF(COUNTIF(razred!O12,1),"nedovoljan(1)",IF(COUNTIF(razred!O12,2),"dovoljan(2)",IF(COUNTIF(razred!O12,3),"dobar(3)",IF(COUNTIF(razred!O12,4),"vrlo dobar(4)",IF(COUNTIF(razred!O12,5),"odličan(5)",IF(COUNTIF(razred!O12,"O"),"oslobođen",IF(COUNTIF(razred!O12,"N"),"neocjenjen","----------------")))))))</f>
        <v>----------------</v>
      </c>
      <c r="P11" s="142" t="str">
        <f>IF(COUNTIF(razred!P12,1),"nedovoljan(1)",IF(COUNTIF(razred!P12,2),"dovoljan(2)",IF(COUNTIF(razred!P12,3),"dobar(3)",IF(COUNTIF(razred!P12,4),"vrlo dobar(4)",IF(COUNTIF(razred!P12,5),"odličan(5)",IF(COUNTIF(razred!P12,"O"),"oslobođen",IF(COUNTIF(razred!P12,"N"),"neocjenjen","----------------")))))))</f>
        <v>----------------</v>
      </c>
      <c r="Q11" s="142" t="str">
        <f>IF(COUNTIF(razred!Q12,1),"nedovoljan(1)",IF(COUNTIF(razred!Q12,2),"dovoljan(2)",IF(COUNTIF(razred!Q12,3),"dobar(3)",IF(COUNTIF(razred!Q12,4),"vrlo dobar(4)",IF(COUNTIF(razred!Q12,5),"odličan(5)",IF(COUNTIF(razred!Q12,"O"),"oslobođen",IF(COUNTIF(razred!Q12,"N"),"neocjenjen","----------------")))))))</f>
        <v>----------------</v>
      </c>
      <c r="R11" s="142" t="str">
        <f>IF(COUNTIF(razred!R12,1),"nedovoljan(1)",IF(COUNTIF(razred!R12,2),"dovoljan(2)",IF(COUNTIF(razred!R12,3),"dobar(3)",IF(COUNTIF(razred!R12,4),"vrlo dobar(4)",IF(COUNTIF(razred!R12,5),"odličan(5)",IF(COUNTIF(razred!R12,"O"),"oslobođen",IF(COUNTIF(razred!R12,"N"),"neocjenjen","----------------")))))))</f>
        <v>----------------</v>
      </c>
      <c r="S11" s="142" t="str">
        <f>IF(COUNTIF(razred!S12,1),"nedovoljan(1)",IF(COUNTIF(razred!S12,2),"dovoljan(2)",IF(COUNTIF(razred!S12,3),"dobar(3)",IF(COUNTIF(razred!S12,4),"vrlo dobar(4)",IF(COUNTIF(razred!S12,5),"odlièan(5)",IF(COUNTIF(razred!S12,"O"),"osloboðen",IF(COUNTIF(razred!S12,"N"),"neocjenjen","----------------")))))))</f>
        <v>----------------</v>
      </c>
      <c r="T11" s="142"/>
      <c r="U11" s="78" t="s">
        <v>85</v>
      </c>
      <c r="V11" s="76" t="str">
        <f>IF(COUNTIF(razred!X12,1),"nedovoljnim",IF(COUNTIF(razred!X12,2),"dovoljnim",IF(COUNTIF(razred!X12,3),"dobrim",IF(COUNTIF(razred!X12,4),"vrlo dobrim",IF(COUNTIF(razred!X12,5),"odličnim",IF(COUNTIF(razred!X12,"O"),"osloboðen",IF(COUNTIF(razred!X12,"N"),"neocjenjen","----------------")))))))</f>
        <v>----------------</v>
      </c>
      <c r="W11" s="77" t="str">
        <f>razred!V12</f>
        <v>  </v>
      </c>
      <c r="X11" s="77">
        <f>razred!T12</f>
        <v>0</v>
      </c>
      <c r="Y11" s="77">
        <f>razred!U12</f>
        <v>0</v>
      </c>
    </row>
    <row r="12" spans="1:25" ht="12.75">
      <c r="A12" s="140" t="str">
        <f>razred!$A13</f>
        <v>11.</v>
      </c>
      <c r="B12" s="141">
        <f>LEFT(razred!B13,LEN(razred!B13))</f>
      </c>
      <c r="C12" s="142" t="str">
        <f>IF(COUNTIF(razred!C13,1),"nedovoljan(1)",IF(COUNTIF(razred!C13,2),"dovoljan(2)",IF(COUNTIF(razred!C13,3),"dobar(3)",IF(COUNTIF(razred!C13,4),"vrlo dobar(4)",IF(COUNTIF(razred!C13,5),"odličan(5)",IF(COUNTIF(razred!C13,"O"),"oslobođen",IF(COUNTIF(razred!C13,"N"),"neocjenjen","----------------")))))))</f>
        <v>----------------</v>
      </c>
      <c r="D12" s="142" t="str">
        <f>IF(COUNTIF(razred!D13,1),"nedovoljan(1)",IF(COUNTIF(razred!D13,2),"dovoljan(2)",IF(COUNTIF(razred!D13,3),"dobar(3)",IF(COUNTIF(razred!D13,4),"vrlo dobar(4)",IF(COUNTIF(razred!D13,5),"odličan(5)",IF(COUNTIF(razred!D13,"O"),"oslobođen",IF(COUNTIF(razred!D13,"N"),"neocjenjen","----------------")))))))</f>
        <v>----------------</v>
      </c>
      <c r="E12" s="142" t="str">
        <f>IF(COUNTIF(razred!E13,1),"nedovoljan(1)",IF(COUNTIF(razred!E13,2),"dovoljan(2)",IF(COUNTIF(razred!E13,3),"dobar(3)",IF(COUNTIF(razred!E13,4),"vrlo dobar(4)",IF(COUNTIF(razred!E13,5),"odličan(5)",IF(COUNTIF(razred!E13,"O"),"oslobođen",IF(COUNTIF(razred!E13,"N"),"neocjenjen","----------------")))))))</f>
        <v>----------------</v>
      </c>
      <c r="F12" s="142" t="str">
        <f>IF(COUNTIF(razred!F13,1),"nedovoljan(1)",IF(COUNTIF(razred!F13,2),"dovoljan(2)",IF(COUNTIF(razred!F13,3),"dobar(3)",IF(COUNTIF(razred!F13,4),"vrlo dobar(4)",IF(COUNTIF(razred!F13,5),"odličan(5)",IF(COUNTIF(razred!F13,"O"),"oslobođen",IF(COUNTIF(razred!F13,"N"),"neocjenjen","----------------")))))))</f>
        <v>----------------</v>
      </c>
      <c r="G12" s="142" t="str">
        <f>IF(COUNTIF(razred!G13,1),"nedovoljan(1)",IF(COUNTIF(razred!G13,2),"dovoljan(2)",IF(COUNTIF(razred!G13,3),"dobar(3)",IF(COUNTIF(razred!G13,4),"vrlo dobar(4)",IF(COUNTIF(razred!G13,5),"odličan(5)",IF(COUNTIF(razred!G13,"O"),"oslobođen",IF(COUNTIF(razred!G13,"N"),"neocjenjen","----------------")))))))</f>
        <v>----------------</v>
      </c>
      <c r="H12" s="142" t="str">
        <f>IF(COUNTIF(razred!H13,1),"nedovoljan(1)",IF(COUNTIF(razred!H13,2),"dovoljan(2)",IF(COUNTIF(razred!H13,3),"dobar(3)",IF(COUNTIF(razred!H13,4),"vrlo dobar(4)",IF(COUNTIF(razred!H13,5),"odličan(5)",IF(COUNTIF(razred!H13,"O"),"oslobođen",IF(COUNTIF(razred!H13,"N"),"neocjenjen","----------------")))))))</f>
        <v>----------------</v>
      </c>
      <c r="I12" s="142" t="str">
        <f>IF(COUNTIF(razred!I13,1),"nedovoljan(1)",IF(COUNTIF(razred!I13,2),"dovoljan(2)",IF(COUNTIF(razred!I13,3),"dobar(3)",IF(COUNTIF(razred!I13,4),"vrlo dobar(4)",IF(COUNTIF(razred!I13,5),"odličan(5)",IF(COUNTIF(razred!I13,"O"),"oslobođen",IF(COUNTIF(razred!I13,"N"),"neocjenjen","----------------")))))))</f>
        <v>----------------</v>
      </c>
      <c r="J12" s="142" t="str">
        <f>IF(COUNTIF(razred!J13,1),"nedovoljan(1)",IF(COUNTIF(razred!J13,2),"dovoljan(2)",IF(COUNTIF(razred!J13,3),"dobar(3)",IF(COUNTIF(razred!J13,4),"vrlo dobar(4)",IF(COUNTIF(razred!J13,5),"odličan(5)",IF(COUNTIF(razred!J13,"O"),"oslobođen",IF(COUNTIF(razred!J13,"N"),"neocjenjen","----------------")))))))</f>
        <v>----------------</v>
      </c>
      <c r="K12" s="142" t="str">
        <f>IF(COUNTIF(razred!K13,1),"nedovoljan(1)",IF(COUNTIF(razred!K13,2),"dovoljan(2)",IF(COUNTIF(razred!K13,3),"dobar(3)",IF(COUNTIF(razred!K13,4),"vrlo dobar(4)",IF(COUNTIF(razred!K13,5),"odličan(5)",IF(COUNTIF(razred!K13,"O"),"oslobođen",IF(COUNTIF(razred!K13,"N"),"neocjenjen","----------------")))))))</f>
        <v>----------------</v>
      </c>
      <c r="L12" s="142" t="str">
        <f>IF(COUNTIF(razred!L13,1),"nedovoljan(1)",IF(COUNTIF(razred!L13,2),"dovoljan(2)",IF(COUNTIF(razred!L13,3),"dobar(3)",IF(COUNTIF(razred!L13,4),"vrlo dobar(4)",IF(COUNTIF(razred!L13,5),"odličan(5)",IF(COUNTIF(razred!L13,"O"),"oslobođen",IF(COUNTIF(razred!L13,"N"),"neocjenjen","----------------")))))))</f>
        <v>----------------</v>
      </c>
      <c r="M12" s="142" t="str">
        <f>IF(COUNTIF(razred!M13,1),"nedovoljan(1)",IF(COUNTIF(razred!M13,2),"dovoljan(2)",IF(COUNTIF(razred!M13,3),"dobar(3)",IF(COUNTIF(razred!M13,4),"vrlo dobar(4)",IF(COUNTIF(razred!M13,5),"odličan(5)",IF(COUNTIF(razred!M13,"O"),"oslobođen",IF(COUNTIF(razred!M13,"N"),"neocjenjen","----------------")))))))</f>
        <v>----------------</v>
      </c>
      <c r="N12" s="142" t="str">
        <f>IF(COUNTIF(razred!N13,1),"nedovoljan(1)",IF(COUNTIF(razred!N13,2),"dovoljan(2)",IF(COUNTIF(razred!N13,3),"dobar(3)",IF(COUNTIF(razred!N13,4),"vrlo dobar(4)",IF(COUNTIF(razred!N13,5),"odličan(5)",IF(COUNTIF(razred!N13,"O"),"oslobođen",IF(COUNTIF(razred!N13,"N"),"neocjenjen","----------------")))))))</f>
        <v>----------------</v>
      </c>
      <c r="O12" s="142" t="str">
        <f>IF(COUNTIF(razred!O13,1),"nedovoljan(1)",IF(COUNTIF(razred!O13,2),"dovoljan(2)",IF(COUNTIF(razred!O13,3),"dobar(3)",IF(COUNTIF(razred!O13,4),"vrlo dobar(4)",IF(COUNTIF(razred!O13,5),"odličan(5)",IF(COUNTIF(razred!O13,"O"),"oslobođen",IF(COUNTIF(razred!O13,"N"),"neocjenjen","----------------")))))))</f>
        <v>----------------</v>
      </c>
      <c r="P12" s="142" t="str">
        <f>IF(COUNTIF(razred!P13,1),"nedovoljan(1)",IF(COUNTIF(razred!P13,2),"dovoljan(2)",IF(COUNTIF(razred!P13,3),"dobar(3)",IF(COUNTIF(razred!P13,4),"vrlo dobar(4)",IF(COUNTIF(razred!P13,5),"odličan(5)",IF(COUNTIF(razred!P13,"O"),"oslobođen",IF(COUNTIF(razred!P13,"N"),"neocjenjen","----------------")))))))</f>
        <v>----------------</v>
      </c>
      <c r="Q12" s="142" t="str">
        <f>IF(COUNTIF(razred!Q13,1),"nedovoljan(1)",IF(COUNTIF(razred!Q13,2),"dovoljan(2)",IF(COUNTIF(razred!Q13,3),"dobar(3)",IF(COUNTIF(razred!Q13,4),"vrlo dobar(4)",IF(COUNTIF(razred!Q13,5),"odličan(5)",IF(COUNTIF(razred!Q13,"O"),"oslobođen",IF(COUNTIF(razred!Q13,"N"),"neocjenjen","----------------")))))))</f>
        <v>----------------</v>
      </c>
      <c r="R12" s="142" t="str">
        <f>IF(COUNTIF(razred!R13,1),"nedovoljan(1)",IF(COUNTIF(razred!R13,2),"dovoljan(2)",IF(COUNTIF(razred!R13,3),"dobar(3)",IF(COUNTIF(razred!R13,4),"vrlo dobar(4)",IF(COUNTIF(razred!R13,5),"odličan(5)",IF(COUNTIF(razred!R13,"O"),"oslobođen",IF(COUNTIF(razred!R13,"N"),"neocjenjen","----------------")))))))</f>
        <v>----------------</v>
      </c>
      <c r="S12" s="142" t="str">
        <f>IF(COUNTIF(razred!S13,1),"nedovoljan(1)",IF(COUNTIF(razred!S13,2),"dovoljan(2)",IF(COUNTIF(razred!S13,3),"dobar(3)",IF(COUNTIF(razred!S13,4),"vrlo dobar(4)",IF(COUNTIF(razred!S13,5),"odlièan(5)",IF(COUNTIF(razred!S13,"O"),"osloboðen",IF(COUNTIF(razred!S13,"N"),"neocjenjen","----------------")))))))</f>
        <v>----------------</v>
      </c>
      <c r="T12" s="142"/>
      <c r="U12" s="78" t="s">
        <v>85</v>
      </c>
      <c r="V12" s="76" t="str">
        <f>IF(COUNTIF(razred!X13,1),"nedovoljnim",IF(COUNTIF(razred!X13,2),"dovoljnim",IF(COUNTIF(razred!X13,3),"dobrim",IF(COUNTIF(razred!X13,4),"vrlo dobrim",IF(COUNTIF(razred!X13,5),"odličnim",IF(COUNTIF(razred!X13,"O"),"osloboðen",IF(COUNTIF(razred!X13,"N"),"neocjenjen","----------------")))))))</f>
        <v>----------------</v>
      </c>
      <c r="W12" s="77" t="str">
        <f>razred!V13</f>
        <v>  </v>
      </c>
      <c r="X12" s="77">
        <f>razred!T13</f>
        <v>0</v>
      </c>
      <c r="Y12" s="77">
        <f>razred!U13</f>
        <v>0</v>
      </c>
    </row>
    <row r="13" spans="1:25" ht="12.75">
      <c r="A13" s="140" t="str">
        <f>razred!$A14</f>
        <v>12.</v>
      </c>
      <c r="B13" s="141">
        <f>LEFT(razred!B14,LEN(razred!B14))</f>
      </c>
      <c r="C13" s="142" t="str">
        <f>IF(COUNTIF(razred!C14,1),"nedovoljan(1)",IF(COUNTIF(razred!C14,2),"dovoljan(2)",IF(COUNTIF(razred!C14,3),"dobar(3)",IF(COUNTIF(razred!C14,4),"vrlo dobar(4)",IF(COUNTIF(razred!C14,5),"odličan(5)",IF(COUNTIF(razred!C14,"O"),"oslobođen",IF(COUNTIF(razred!C14,"N"),"neocjenjen","----------------")))))))</f>
        <v>----------------</v>
      </c>
      <c r="D13" s="142" t="str">
        <f>IF(COUNTIF(razred!D14,1),"nedovoljan(1)",IF(COUNTIF(razred!D14,2),"dovoljan(2)",IF(COUNTIF(razred!D14,3),"dobar(3)",IF(COUNTIF(razred!D14,4),"vrlo dobar(4)",IF(COUNTIF(razred!D14,5),"odličan(5)",IF(COUNTIF(razred!D14,"O"),"oslobođen",IF(COUNTIF(razred!D14,"N"),"neocjenjen","----------------")))))))</f>
        <v>----------------</v>
      </c>
      <c r="E13" s="142" t="str">
        <f>IF(COUNTIF(razred!E14,1),"nedovoljan(1)",IF(COUNTIF(razred!E14,2),"dovoljan(2)",IF(COUNTIF(razred!E14,3),"dobar(3)",IF(COUNTIF(razred!E14,4),"vrlo dobar(4)",IF(COUNTIF(razred!E14,5),"odličan(5)",IF(COUNTIF(razred!E14,"O"),"oslobođen",IF(COUNTIF(razred!E14,"N"),"neocjenjen","----------------")))))))</f>
        <v>----------------</v>
      </c>
      <c r="F13" s="142" t="str">
        <f>IF(COUNTIF(razred!F14,1),"nedovoljan(1)",IF(COUNTIF(razred!F14,2),"dovoljan(2)",IF(COUNTIF(razred!F14,3),"dobar(3)",IF(COUNTIF(razred!F14,4),"vrlo dobar(4)",IF(COUNTIF(razred!F14,5),"odličan(5)",IF(COUNTIF(razred!F14,"O"),"oslobođen",IF(COUNTIF(razred!F14,"N"),"neocjenjen","----------------")))))))</f>
        <v>----------------</v>
      </c>
      <c r="G13" s="142" t="str">
        <f>IF(COUNTIF(razred!G14,1),"nedovoljan(1)",IF(COUNTIF(razred!G14,2),"dovoljan(2)",IF(COUNTIF(razred!G14,3),"dobar(3)",IF(COUNTIF(razred!G14,4),"vrlo dobar(4)",IF(COUNTIF(razred!G14,5),"odličan(5)",IF(COUNTIF(razred!G14,"O"),"oslobođen",IF(COUNTIF(razred!G14,"N"),"neocjenjen","----------------")))))))</f>
        <v>----------------</v>
      </c>
      <c r="H13" s="142" t="str">
        <f>IF(COUNTIF(razred!H14,1),"nedovoljan(1)",IF(COUNTIF(razred!H14,2),"dovoljan(2)",IF(COUNTIF(razred!H14,3),"dobar(3)",IF(COUNTIF(razred!H14,4),"vrlo dobar(4)",IF(COUNTIF(razred!H14,5),"odličan(5)",IF(COUNTIF(razred!H14,"O"),"oslobođen",IF(COUNTIF(razred!H14,"N"),"neocjenjen","----------------")))))))</f>
        <v>----------------</v>
      </c>
      <c r="I13" s="142" t="str">
        <f>IF(COUNTIF(razred!I14,1),"nedovoljan(1)",IF(COUNTIF(razred!I14,2),"dovoljan(2)",IF(COUNTIF(razred!I14,3),"dobar(3)",IF(COUNTIF(razred!I14,4),"vrlo dobar(4)",IF(COUNTIF(razred!I14,5),"odličan(5)",IF(COUNTIF(razred!I14,"O"),"oslobođen",IF(COUNTIF(razred!I14,"N"),"neocjenjen","----------------")))))))</f>
        <v>----------------</v>
      </c>
      <c r="J13" s="142" t="str">
        <f>IF(COUNTIF(razred!J14,1),"nedovoljan(1)",IF(COUNTIF(razred!J14,2),"dovoljan(2)",IF(COUNTIF(razred!J14,3),"dobar(3)",IF(COUNTIF(razred!J14,4),"vrlo dobar(4)",IF(COUNTIF(razred!J14,5),"odličan(5)",IF(COUNTIF(razred!J14,"O"),"oslobođen",IF(COUNTIF(razred!J14,"N"),"neocjenjen","----------------")))))))</f>
        <v>----------------</v>
      </c>
      <c r="K13" s="142" t="str">
        <f>IF(COUNTIF(razred!K14,1),"nedovoljan(1)",IF(COUNTIF(razred!K14,2),"dovoljan(2)",IF(COUNTIF(razred!K14,3),"dobar(3)",IF(COUNTIF(razred!K14,4),"vrlo dobar(4)",IF(COUNTIF(razred!K14,5),"odličan(5)",IF(COUNTIF(razred!K14,"O"),"oslobođen",IF(COUNTIF(razred!K14,"N"),"neocjenjen","----------------")))))))</f>
        <v>----------------</v>
      </c>
      <c r="L13" s="142" t="str">
        <f>IF(COUNTIF(razred!L14,1),"nedovoljan(1)",IF(COUNTIF(razred!L14,2),"dovoljan(2)",IF(COUNTIF(razred!L14,3),"dobar(3)",IF(COUNTIF(razred!L14,4),"vrlo dobar(4)",IF(COUNTIF(razred!L14,5),"odličan(5)",IF(COUNTIF(razred!L14,"O"),"oslobođen",IF(COUNTIF(razred!L14,"N"),"neocjenjen","----------------")))))))</f>
        <v>----------------</v>
      </c>
      <c r="M13" s="142" t="str">
        <f>IF(COUNTIF(razred!M14,1),"nedovoljan(1)",IF(COUNTIF(razred!M14,2),"dovoljan(2)",IF(COUNTIF(razred!M14,3),"dobar(3)",IF(COUNTIF(razred!M14,4),"vrlo dobar(4)",IF(COUNTIF(razred!M14,5),"odličan(5)",IF(COUNTIF(razred!M14,"O"),"oslobođen",IF(COUNTIF(razred!M14,"N"),"neocjenjen","----------------")))))))</f>
        <v>----------------</v>
      </c>
      <c r="N13" s="142" t="str">
        <f>IF(COUNTIF(razred!N14,1),"nedovoljan(1)",IF(COUNTIF(razred!N14,2),"dovoljan(2)",IF(COUNTIF(razred!N14,3),"dobar(3)",IF(COUNTIF(razred!N14,4),"vrlo dobar(4)",IF(COUNTIF(razred!N14,5),"odličan(5)",IF(COUNTIF(razred!N14,"O"),"oslobođen",IF(COUNTIF(razred!N14,"N"),"neocjenjen","----------------")))))))</f>
        <v>----------------</v>
      </c>
      <c r="O13" s="142" t="str">
        <f>IF(COUNTIF(razred!O14,1),"nedovoljan(1)",IF(COUNTIF(razred!O14,2),"dovoljan(2)",IF(COUNTIF(razred!O14,3),"dobar(3)",IF(COUNTIF(razred!O14,4),"vrlo dobar(4)",IF(COUNTIF(razred!O14,5),"odličan(5)",IF(COUNTIF(razred!O14,"O"),"oslobođen",IF(COUNTIF(razred!O14,"N"),"neocjenjen","----------------")))))))</f>
        <v>----------------</v>
      </c>
      <c r="P13" s="142" t="str">
        <f>IF(COUNTIF(razred!P14,1),"nedovoljan(1)",IF(COUNTIF(razred!P14,2),"dovoljan(2)",IF(COUNTIF(razred!P14,3),"dobar(3)",IF(COUNTIF(razred!P14,4),"vrlo dobar(4)",IF(COUNTIF(razred!P14,5),"odličan(5)",IF(COUNTIF(razred!P14,"O"),"oslobođen",IF(COUNTIF(razred!P14,"N"),"neocjenjen","----------------")))))))</f>
        <v>----------------</v>
      </c>
      <c r="Q13" s="142" t="str">
        <f>IF(COUNTIF(razred!Q14,1),"nedovoljan(1)",IF(COUNTIF(razred!Q14,2),"dovoljan(2)",IF(COUNTIF(razred!Q14,3),"dobar(3)",IF(COUNTIF(razred!Q14,4),"vrlo dobar(4)",IF(COUNTIF(razred!Q14,5),"odličan(5)",IF(COUNTIF(razred!Q14,"O"),"oslobođen",IF(COUNTIF(razred!Q14,"N"),"neocjenjen","----------------")))))))</f>
        <v>----------------</v>
      </c>
      <c r="R13" s="142" t="str">
        <f>IF(COUNTIF(razred!R14,1),"nedovoljan(1)",IF(COUNTIF(razred!R14,2),"dovoljan(2)",IF(COUNTIF(razred!R14,3),"dobar(3)",IF(COUNTIF(razred!R14,4),"vrlo dobar(4)",IF(COUNTIF(razred!R14,5),"odličan(5)",IF(COUNTIF(razred!R14,"O"),"oslobođen",IF(COUNTIF(razred!R14,"N"),"neocjenjen","----------------")))))))</f>
        <v>----------------</v>
      </c>
      <c r="S13" s="142" t="str">
        <f>IF(COUNTIF(razred!S14,1),"nedovoljan(1)",IF(COUNTIF(razred!S14,2),"dovoljan(2)",IF(COUNTIF(razred!S14,3),"dobar(3)",IF(COUNTIF(razred!S14,4),"vrlo dobar(4)",IF(COUNTIF(razred!S14,5),"odlièan(5)",IF(COUNTIF(razred!S14,"O"),"osloboðen",IF(COUNTIF(razred!S14,"N"),"neocjenjen","----------------")))))))</f>
        <v>----------------</v>
      </c>
      <c r="T13" s="142"/>
      <c r="U13" s="78" t="s">
        <v>85</v>
      </c>
      <c r="V13" s="76" t="str">
        <f>IF(COUNTIF(razred!X14,1),"nedovoljnim",IF(COUNTIF(razred!X14,2),"dovoljnim",IF(COUNTIF(razred!X14,3),"dobrim",IF(COUNTIF(razred!X14,4),"vrlo dobrim",IF(COUNTIF(razred!X14,5),"odličnim",IF(COUNTIF(razred!X14,"O"),"osloboðen",IF(COUNTIF(razred!X14,"N"),"neocjenjen","----------------")))))))</f>
        <v>----------------</v>
      </c>
      <c r="W13" s="77" t="str">
        <f>razred!V14</f>
        <v>  </v>
      </c>
      <c r="X13" s="77">
        <f>razred!T14</f>
        <v>0</v>
      </c>
      <c r="Y13" s="77">
        <f>razred!U14</f>
        <v>0</v>
      </c>
    </row>
    <row r="14" spans="1:25" ht="12.75">
      <c r="A14" s="140" t="str">
        <f>razred!$A15</f>
        <v>13.</v>
      </c>
      <c r="B14" s="141">
        <f>LEFT(razred!B15,LEN(razred!B15))</f>
      </c>
      <c r="C14" s="142" t="str">
        <f>IF(COUNTIF(razred!C15,1),"nedovoljan(1)",IF(COUNTIF(razred!C15,2),"dovoljan(2)",IF(COUNTIF(razred!C15,3),"dobar(3)",IF(COUNTIF(razred!C15,4),"vrlo dobar(4)",IF(COUNTIF(razred!C15,5),"odličan(5)",IF(COUNTIF(razred!C15,"O"),"oslobođen",IF(COUNTIF(razred!C15,"N"),"neocjenjen","----------------")))))))</f>
        <v>----------------</v>
      </c>
      <c r="D14" s="142" t="str">
        <f>IF(COUNTIF(razred!D15,1),"nedovoljan(1)",IF(COUNTIF(razred!D15,2),"dovoljan(2)",IF(COUNTIF(razred!D15,3),"dobar(3)",IF(COUNTIF(razred!D15,4),"vrlo dobar(4)",IF(COUNTIF(razred!D15,5),"odličan(5)",IF(COUNTIF(razred!D15,"O"),"oslobođen",IF(COUNTIF(razred!D15,"N"),"neocjenjen","----------------")))))))</f>
        <v>----------------</v>
      </c>
      <c r="E14" s="142" t="str">
        <f>IF(COUNTIF(razred!E15,1),"nedovoljan(1)",IF(COUNTIF(razred!E15,2),"dovoljan(2)",IF(COUNTIF(razred!E15,3),"dobar(3)",IF(COUNTIF(razred!E15,4),"vrlo dobar(4)",IF(COUNTIF(razred!E15,5),"odličan(5)",IF(COUNTIF(razred!E15,"O"),"oslobođen",IF(COUNTIF(razred!E15,"N"),"neocjenjen","----------------")))))))</f>
        <v>----------------</v>
      </c>
      <c r="F14" s="142" t="str">
        <f>IF(COUNTIF(razred!F15,1),"nedovoljan(1)",IF(COUNTIF(razred!F15,2),"dovoljan(2)",IF(COUNTIF(razred!F15,3),"dobar(3)",IF(COUNTIF(razred!F15,4),"vrlo dobar(4)",IF(COUNTIF(razred!F15,5),"odličan(5)",IF(COUNTIF(razred!F15,"O"),"oslobođen",IF(COUNTIF(razred!F15,"N"),"neocjenjen","----------------")))))))</f>
        <v>----------------</v>
      </c>
      <c r="G14" s="142" t="str">
        <f>IF(COUNTIF(razred!G15,1),"nedovoljan(1)",IF(COUNTIF(razred!G15,2),"dovoljan(2)",IF(COUNTIF(razred!G15,3),"dobar(3)",IF(COUNTIF(razred!G15,4),"vrlo dobar(4)",IF(COUNTIF(razred!G15,5),"odličan(5)",IF(COUNTIF(razred!G15,"O"),"oslobođen",IF(COUNTIF(razred!G15,"N"),"neocjenjen","----------------")))))))</f>
        <v>----------------</v>
      </c>
      <c r="H14" s="142" t="str">
        <f>IF(COUNTIF(razred!H15,1),"nedovoljan(1)",IF(COUNTIF(razred!H15,2),"dovoljan(2)",IF(COUNTIF(razred!H15,3),"dobar(3)",IF(COUNTIF(razred!H15,4),"vrlo dobar(4)",IF(COUNTIF(razred!H15,5),"odličan(5)",IF(COUNTIF(razred!H15,"O"),"oslobođen",IF(COUNTIF(razred!H15,"N"),"neocjenjen","----------------")))))))</f>
        <v>----------------</v>
      </c>
      <c r="I14" s="142" t="str">
        <f>IF(COUNTIF(razred!I15,1),"nedovoljan(1)",IF(COUNTIF(razred!I15,2),"dovoljan(2)",IF(COUNTIF(razred!I15,3),"dobar(3)",IF(COUNTIF(razred!I15,4),"vrlo dobar(4)",IF(COUNTIF(razred!I15,5),"odličan(5)",IF(COUNTIF(razred!I15,"O"),"oslobođen",IF(COUNTIF(razred!I15,"N"),"neocjenjen","----------------")))))))</f>
        <v>----------------</v>
      </c>
      <c r="J14" s="142" t="str">
        <f>IF(COUNTIF(razred!J15,1),"nedovoljan(1)",IF(COUNTIF(razred!J15,2),"dovoljan(2)",IF(COUNTIF(razred!J15,3),"dobar(3)",IF(COUNTIF(razred!J15,4),"vrlo dobar(4)",IF(COUNTIF(razred!J15,5),"odličan(5)",IF(COUNTIF(razred!J15,"O"),"oslobođen",IF(COUNTIF(razred!J15,"N"),"neocjenjen","----------------")))))))</f>
        <v>----------------</v>
      </c>
      <c r="K14" s="142" t="str">
        <f>IF(COUNTIF(razred!K15,1),"nedovoljan(1)",IF(COUNTIF(razred!K15,2),"dovoljan(2)",IF(COUNTIF(razred!K15,3),"dobar(3)",IF(COUNTIF(razred!K15,4),"vrlo dobar(4)",IF(COUNTIF(razred!K15,5),"odličan(5)",IF(COUNTIF(razred!K15,"O"),"oslobođen",IF(COUNTIF(razred!K15,"N"),"neocjenjen","----------------")))))))</f>
        <v>----------------</v>
      </c>
      <c r="L14" s="142" t="str">
        <f>IF(COUNTIF(razred!L15,1),"nedovoljan(1)",IF(COUNTIF(razred!L15,2),"dovoljan(2)",IF(COUNTIF(razred!L15,3),"dobar(3)",IF(COUNTIF(razred!L15,4),"vrlo dobar(4)",IF(COUNTIF(razred!L15,5),"odličan(5)",IF(COUNTIF(razred!L15,"O"),"oslobođen",IF(COUNTIF(razred!L15,"N"),"neocjenjen","----------------")))))))</f>
        <v>----------------</v>
      </c>
      <c r="M14" s="142" t="str">
        <f>IF(COUNTIF(razred!M15,1),"nedovoljan(1)",IF(COUNTIF(razred!M15,2),"dovoljan(2)",IF(COUNTIF(razred!M15,3),"dobar(3)",IF(COUNTIF(razred!M15,4),"vrlo dobar(4)",IF(COUNTIF(razred!M15,5),"odličan(5)",IF(COUNTIF(razred!M15,"O"),"oslobođen",IF(COUNTIF(razred!M15,"N"),"neocjenjen","----------------")))))))</f>
        <v>----------------</v>
      </c>
      <c r="N14" s="142" t="str">
        <f>IF(COUNTIF(razred!N15,1),"nedovoljan(1)",IF(COUNTIF(razred!N15,2),"dovoljan(2)",IF(COUNTIF(razred!N15,3),"dobar(3)",IF(COUNTIF(razred!N15,4),"vrlo dobar(4)",IF(COUNTIF(razred!N15,5),"odličan(5)",IF(COUNTIF(razred!N15,"O"),"oslobođen",IF(COUNTIF(razred!N15,"N"),"neocjenjen","----------------")))))))</f>
        <v>----------------</v>
      </c>
      <c r="O14" s="142" t="str">
        <f>IF(COUNTIF(razred!O15,1),"nedovoljan(1)",IF(COUNTIF(razred!O15,2),"dovoljan(2)",IF(COUNTIF(razred!O15,3),"dobar(3)",IF(COUNTIF(razred!O15,4),"vrlo dobar(4)",IF(COUNTIF(razred!O15,5),"odličan(5)",IF(COUNTIF(razred!O15,"O"),"oslobođen",IF(COUNTIF(razred!O15,"N"),"neocjenjen","----------------")))))))</f>
        <v>----------------</v>
      </c>
      <c r="P14" s="142" t="str">
        <f>IF(COUNTIF(razred!P15,1),"nedovoljan(1)",IF(COUNTIF(razred!P15,2),"dovoljan(2)",IF(COUNTIF(razred!P15,3),"dobar(3)",IF(COUNTIF(razred!P15,4),"vrlo dobar(4)",IF(COUNTIF(razred!P15,5),"odličan(5)",IF(COUNTIF(razred!P15,"O"),"oslobođen",IF(COUNTIF(razred!P15,"N"),"neocjenjen","----------------")))))))</f>
        <v>----------------</v>
      </c>
      <c r="Q14" s="142" t="str">
        <f>IF(COUNTIF(razred!Q15,1),"nedovoljan(1)",IF(COUNTIF(razred!Q15,2),"dovoljan(2)",IF(COUNTIF(razred!Q15,3),"dobar(3)",IF(COUNTIF(razred!Q15,4),"vrlo dobar(4)",IF(COUNTIF(razred!Q15,5),"odličan(5)",IF(COUNTIF(razred!Q15,"O"),"oslobođen",IF(COUNTIF(razred!Q15,"N"),"neocjenjen","----------------")))))))</f>
        <v>----------------</v>
      </c>
      <c r="R14" s="142" t="str">
        <f>IF(COUNTIF(razred!R15,1),"nedovoljan(1)",IF(COUNTIF(razred!R15,2),"dovoljan(2)",IF(COUNTIF(razred!R15,3),"dobar(3)",IF(COUNTIF(razred!R15,4),"vrlo dobar(4)",IF(COUNTIF(razred!R15,5),"odličan(5)",IF(COUNTIF(razred!R15,"O"),"oslobođen",IF(COUNTIF(razred!R15,"N"),"neocjenjen","----------------")))))))</f>
        <v>----------------</v>
      </c>
      <c r="S14" s="142" t="str">
        <f>IF(COUNTIF(razred!S15,1),"nedovoljan(1)",IF(COUNTIF(razred!S15,2),"dovoljan(2)",IF(COUNTIF(razred!S15,3),"dobar(3)",IF(COUNTIF(razred!S15,4),"vrlo dobar(4)",IF(COUNTIF(razred!S15,5),"odlièan(5)",IF(COUNTIF(razred!S15,"O"),"osloboðen",IF(COUNTIF(razred!S15,"N"),"neocjenjen","----------------")))))))</f>
        <v>----------------</v>
      </c>
      <c r="T14" s="142"/>
      <c r="U14" s="78" t="s">
        <v>85</v>
      </c>
      <c r="V14" s="76" t="str">
        <f>IF(COUNTIF(razred!X15,1),"nedovoljnim",IF(COUNTIF(razred!X15,2),"dovoljnim",IF(COUNTIF(razred!X15,3),"dobrim",IF(COUNTIF(razred!X15,4),"vrlo dobrim",IF(COUNTIF(razred!X15,5),"odličnim",IF(COUNTIF(razred!X15,"O"),"osloboðen",IF(COUNTIF(razred!X15,"N"),"neocjenjen","----------------")))))))</f>
        <v>----------------</v>
      </c>
      <c r="W14" s="77" t="str">
        <f>razred!V15</f>
        <v>  </v>
      </c>
      <c r="X14" s="77">
        <f>razred!T15</f>
        <v>0</v>
      </c>
      <c r="Y14" s="77">
        <f>razred!U15</f>
        <v>0</v>
      </c>
    </row>
    <row r="15" spans="1:25" ht="12.75">
      <c r="A15" s="140" t="str">
        <f>razred!$A16</f>
        <v>14.</v>
      </c>
      <c r="B15" s="141">
        <f>LEFT(razred!B16,LEN(razred!B16))</f>
      </c>
      <c r="C15" s="142" t="str">
        <f>IF(COUNTIF(razred!C16,1),"nedovoljan(1)",IF(COUNTIF(razred!C16,2),"dovoljan(2)",IF(COUNTIF(razred!C16,3),"dobar(3)",IF(COUNTIF(razred!C16,4),"vrlo dobar(4)",IF(COUNTIF(razred!C16,5),"odličan(5)",IF(COUNTIF(razred!C16,"O"),"oslobođen",IF(COUNTIF(razred!C16,"N"),"neocjenjen","----------------")))))))</f>
        <v>----------------</v>
      </c>
      <c r="D15" s="142" t="str">
        <f>IF(COUNTIF(razred!D16,1),"nedovoljan(1)",IF(COUNTIF(razred!D16,2),"dovoljan(2)",IF(COUNTIF(razred!D16,3),"dobar(3)",IF(COUNTIF(razred!D16,4),"vrlo dobar(4)",IF(COUNTIF(razred!D16,5),"odličan(5)",IF(COUNTIF(razred!D16,"O"),"oslobođen",IF(COUNTIF(razred!D16,"N"),"neocjenjen","----------------")))))))</f>
        <v>----------------</v>
      </c>
      <c r="E15" s="142" t="str">
        <f>IF(COUNTIF(razred!E16,1),"nedovoljan(1)",IF(COUNTIF(razred!E16,2),"dovoljan(2)",IF(COUNTIF(razred!E16,3),"dobar(3)",IF(COUNTIF(razred!E16,4),"vrlo dobar(4)",IF(COUNTIF(razred!E16,5),"odličan(5)",IF(COUNTIF(razred!E16,"O"),"oslobođen",IF(COUNTIF(razred!E16,"N"),"neocjenjen","----------------")))))))</f>
        <v>----------------</v>
      </c>
      <c r="F15" s="142" t="str">
        <f>IF(COUNTIF(razred!F16,1),"nedovoljan(1)",IF(COUNTIF(razred!F16,2),"dovoljan(2)",IF(COUNTIF(razred!F16,3),"dobar(3)",IF(COUNTIF(razred!F16,4),"vrlo dobar(4)",IF(COUNTIF(razred!F16,5),"odličan(5)",IF(COUNTIF(razred!F16,"O"),"oslobođen",IF(COUNTIF(razred!F16,"N"),"neocjenjen","----------------")))))))</f>
        <v>----------------</v>
      </c>
      <c r="G15" s="142" t="str">
        <f>IF(COUNTIF(razred!G16,1),"nedovoljan(1)",IF(COUNTIF(razred!G16,2),"dovoljan(2)",IF(COUNTIF(razred!G16,3),"dobar(3)",IF(COUNTIF(razred!G16,4),"vrlo dobar(4)",IF(COUNTIF(razred!G16,5),"odličan(5)",IF(COUNTIF(razred!G16,"O"),"oslobođen",IF(COUNTIF(razred!G16,"N"),"neocjenjen","----------------")))))))</f>
        <v>----------------</v>
      </c>
      <c r="H15" s="142" t="str">
        <f>IF(COUNTIF(razred!H16,1),"nedovoljan(1)",IF(COUNTIF(razred!H16,2),"dovoljan(2)",IF(COUNTIF(razred!H16,3),"dobar(3)",IF(COUNTIF(razred!H16,4),"vrlo dobar(4)",IF(COUNTIF(razred!H16,5),"odličan(5)",IF(COUNTIF(razred!H16,"O"),"oslobođen",IF(COUNTIF(razred!H16,"N"),"neocjenjen","----------------")))))))</f>
        <v>----------------</v>
      </c>
      <c r="I15" s="142" t="str">
        <f>IF(COUNTIF(razred!I16,1),"nedovoljan(1)",IF(COUNTIF(razred!I16,2),"dovoljan(2)",IF(COUNTIF(razred!I16,3),"dobar(3)",IF(COUNTIF(razred!I16,4),"vrlo dobar(4)",IF(COUNTIF(razred!I16,5),"odličan(5)",IF(COUNTIF(razred!I16,"O"),"oslobođen",IF(COUNTIF(razred!I16,"N"),"neocjenjen","----------------")))))))</f>
        <v>----------------</v>
      </c>
      <c r="J15" s="142" t="str">
        <f>IF(COUNTIF(razred!J16,1),"nedovoljan(1)",IF(COUNTIF(razred!J16,2),"dovoljan(2)",IF(COUNTIF(razred!J16,3),"dobar(3)",IF(COUNTIF(razred!J16,4),"vrlo dobar(4)",IF(COUNTIF(razred!J16,5),"odličan(5)",IF(COUNTIF(razred!J16,"O"),"oslobođen",IF(COUNTIF(razred!J16,"N"),"neocjenjen","----------------")))))))</f>
        <v>----------------</v>
      </c>
      <c r="K15" s="142" t="str">
        <f>IF(COUNTIF(razred!K16,1),"nedovoljan(1)",IF(COUNTIF(razred!K16,2),"dovoljan(2)",IF(COUNTIF(razred!K16,3),"dobar(3)",IF(COUNTIF(razred!K16,4),"vrlo dobar(4)",IF(COUNTIF(razred!K16,5),"odličan(5)",IF(COUNTIF(razred!K16,"O"),"oslobođen",IF(COUNTIF(razred!K16,"N"),"neocjenjen","----------------")))))))</f>
        <v>----------------</v>
      </c>
      <c r="L15" s="142" t="str">
        <f>IF(COUNTIF(razred!L16,1),"nedovoljan(1)",IF(COUNTIF(razred!L16,2),"dovoljan(2)",IF(COUNTIF(razred!L16,3),"dobar(3)",IF(COUNTIF(razred!L16,4),"vrlo dobar(4)",IF(COUNTIF(razred!L16,5),"odličan(5)",IF(COUNTIF(razred!L16,"O"),"oslobođen",IF(COUNTIF(razred!L16,"N"),"neocjenjen","----------------")))))))</f>
        <v>----------------</v>
      </c>
      <c r="M15" s="142" t="str">
        <f>IF(COUNTIF(razred!M16,1),"nedovoljan(1)",IF(COUNTIF(razred!M16,2),"dovoljan(2)",IF(COUNTIF(razred!M16,3),"dobar(3)",IF(COUNTIF(razred!M16,4),"vrlo dobar(4)",IF(COUNTIF(razred!M16,5),"odličan(5)",IF(COUNTIF(razred!M16,"O"),"oslobođen",IF(COUNTIF(razred!M16,"N"),"neocjenjen","----------------")))))))</f>
        <v>----------------</v>
      </c>
      <c r="N15" s="142" t="str">
        <f>IF(COUNTIF(razred!N16,1),"nedovoljan(1)",IF(COUNTIF(razred!N16,2),"dovoljan(2)",IF(COUNTIF(razred!N16,3),"dobar(3)",IF(COUNTIF(razred!N16,4),"vrlo dobar(4)",IF(COUNTIF(razred!N16,5),"odličan(5)",IF(COUNTIF(razred!N16,"O"),"oslobođen",IF(COUNTIF(razred!N16,"N"),"neocjenjen","----------------")))))))</f>
        <v>----------------</v>
      </c>
      <c r="O15" s="142" t="str">
        <f>IF(COUNTIF(razred!O16,1),"nedovoljan(1)",IF(COUNTIF(razred!O16,2),"dovoljan(2)",IF(COUNTIF(razred!O16,3),"dobar(3)",IF(COUNTIF(razred!O16,4),"vrlo dobar(4)",IF(COUNTIF(razred!O16,5),"odličan(5)",IF(COUNTIF(razred!O16,"O"),"oslobođen",IF(COUNTIF(razred!O16,"N"),"neocjenjen","----------------")))))))</f>
        <v>----------------</v>
      </c>
      <c r="P15" s="142" t="str">
        <f>IF(COUNTIF(razred!P16,1),"nedovoljan(1)",IF(COUNTIF(razred!P16,2),"dovoljan(2)",IF(COUNTIF(razred!P16,3),"dobar(3)",IF(COUNTIF(razred!P16,4),"vrlo dobar(4)",IF(COUNTIF(razred!P16,5),"odličan(5)",IF(COUNTIF(razred!P16,"O"),"oslobođen",IF(COUNTIF(razred!P16,"N"),"neocjenjen","----------------")))))))</f>
        <v>----------------</v>
      </c>
      <c r="Q15" s="142" t="str">
        <f>IF(COUNTIF(razred!Q16,1),"nedovoljan(1)",IF(COUNTIF(razred!Q16,2),"dovoljan(2)",IF(COUNTIF(razred!Q16,3),"dobar(3)",IF(COUNTIF(razred!Q16,4),"vrlo dobar(4)",IF(COUNTIF(razred!Q16,5),"odličan(5)",IF(COUNTIF(razred!Q16,"O"),"oslobođen",IF(COUNTIF(razred!Q16,"N"),"neocjenjen","----------------")))))))</f>
        <v>----------------</v>
      </c>
      <c r="R15" s="142" t="str">
        <f>IF(COUNTIF(razred!R16,1),"nedovoljan(1)",IF(COUNTIF(razred!R16,2),"dovoljan(2)",IF(COUNTIF(razred!R16,3),"dobar(3)",IF(COUNTIF(razred!R16,4),"vrlo dobar(4)",IF(COUNTIF(razred!R16,5),"odličan(5)",IF(COUNTIF(razred!R16,"O"),"oslobođen",IF(COUNTIF(razred!R16,"N"),"neocjenjen","----------------")))))))</f>
        <v>----------------</v>
      </c>
      <c r="S15" s="142" t="str">
        <f>IF(COUNTIF(razred!S16,1),"nedovoljan(1)",IF(COUNTIF(razred!S16,2),"dovoljan(2)",IF(COUNTIF(razred!S16,3),"dobar(3)",IF(COUNTIF(razred!S16,4),"vrlo dobar(4)",IF(COUNTIF(razred!S16,5),"odlièan(5)",IF(COUNTIF(razred!S16,"O"),"osloboðen",IF(COUNTIF(razred!S16,"N"),"neocjenjen","----------------")))))))</f>
        <v>----------------</v>
      </c>
      <c r="T15" s="142"/>
      <c r="U15" s="78" t="s">
        <v>85</v>
      </c>
      <c r="V15" s="76" t="str">
        <f>IF(COUNTIF(razred!X16,1),"nedovoljnim",IF(COUNTIF(razred!X16,2),"dovoljnim",IF(COUNTIF(razred!X16,3),"dobrim",IF(COUNTIF(razred!X16,4),"vrlo dobrim",IF(COUNTIF(razred!X16,5),"odličnim",IF(COUNTIF(razred!X16,"O"),"osloboðen",IF(COUNTIF(razred!X16,"N"),"neocjenjen","----------------")))))))</f>
        <v>----------------</v>
      </c>
      <c r="W15" s="77" t="str">
        <f>razred!V16</f>
        <v>  </v>
      </c>
      <c r="X15" s="77">
        <f>razred!T16</f>
        <v>0</v>
      </c>
      <c r="Y15" s="77">
        <f>razred!U16</f>
        <v>0</v>
      </c>
    </row>
    <row r="16" spans="1:25" ht="12.75">
      <c r="A16" s="140" t="str">
        <f>razred!$A17</f>
        <v>15.</v>
      </c>
      <c r="B16" s="141">
        <f>LEFT(razred!B17,LEN(razred!B17))</f>
      </c>
      <c r="C16" s="142" t="str">
        <f>IF(COUNTIF(razred!C17,1),"nedovoljan(1)",IF(COUNTIF(razred!C17,2),"dovoljan(2)",IF(COUNTIF(razred!C17,3),"dobar(3)",IF(COUNTIF(razred!C17,4),"vrlo dobar(4)",IF(COUNTIF(razred!C17,5),"odličan(5)",IF(COUNTIF(razred!C17,"O"),"oslobođen",IF(COUNTIF(razred!C17,"N"),"neocjenjen","----------------")))))))</f>
        <v>----------------</v>
      </c>
      <c r="D16" s="142" t="str">
        <f>IF(COUNTIF(razred!D17,1),"nedovoljan(1)",IF(COUNTIF(razred!D17,2),"dovoljan(2)",IF(COUNTIF(razred!D17,3),"dobar(3)",IF(COUNTIF(razred!D17,4),"vrlo dobar(4)",IF(COUNTIF(razred!D17,5),"odličan(5)",IF(COUNTIF(razred!D17,"O"),"oslobođen",IF(COUNTIF(razred!D17,"N"),"neocjenjen","----------------")))))))</f>
        <v>----------------</v>
      </c>
      <c r="E16" s="142" t="str">
        <f>IF(COUNTIF(razred!E17,1),"nedovoljan(1)",IF(COUNTIF(razred!E17,2),"dovoljan(2)",IF(COUNTIF(razred!E17,3),"dobar(3)",IF(COUNTIF(razred!E17,4),"vrlo dobar(4)",IF(COUNTIF(razred!E17,5),"odličan(5)",IF(COUNTIF(razred!E17,"O"),"oslobođen",IF(COUNTIF(razred!E17,"N"),"neocjenjen","----------------")))))))</f>
        <v>----------------</v>
      </c>
      <c r="F16" s="142" t="str">
        <f>IF(COUNTIF(razred!F17,1),"nedovoljan(1)",IF(COUNTIF(razred!F17,2),"dovoljan(2)",IF(COUNTIF(razred!F17,3),"dobar(3)",IF(COUNTIF(razred!F17,4),"vrlo dobar(4)",IF(COUNTIF(razred!F17,5),"odličan(5)",IF(COUNTIF(razred!F17,"O"),"oslobođen",IF(COUNTIF(razred!F17,"N"),"neocjenjen","----------------")))))))</f>
        <v>----------------</v>
      </c>
      <c r="G16" s="142" t="str">
        <f>IF(COUNTIF(razred!G17,1),"nedovoljan(1)",IF(COUNTIF(razred!G17,2),"dovoljan(2)",IF(COUNTIF(razred!G17,3),"dobar(3)",IF(COUNTIF(razred!G17,4),"vrlo dobar(4)",IF(COUNTIF(razred!G17,5),"odličan(5)",IF(COUNTIF(razred!G17,"O"),"oslobođen",IF(COUNTIF(razred!G17,"N"),"neocjenjen","----------------")))))))</f>
        <v>----------------</v>
      </c>
      <c r="H16" s="142" t="str">
        <f>IF(COUNTIF(razred!H17,1),"nedovoljan(1)",IF(COUNTIF(razred!H17,2),"dovoljan(2)",IF(COUNTIF(razred!H17,3),"dobar(3)",IF(COUNTIF(razred!H17,4),"vrlo dobar(4)",IF(COUNTIF(razred!H17,5),"odličan(5)",IF(COUNTIF(razred!H17,"O"),"oslobođen",IF(COUNTIF(razred!H17,"N"),"neocjenjen","----------------")))))))</f>
        <v>----------------</v>
      </c>
      <c r="I16" s="142" t="str">
        <f>IF(COUNTIF(razred!I17,1),"nedovoljan(1)",IF(COUNTIF(razred!I17,2),"dovoljan(2)",IF(COUNTIF(razred!I17,3),"dobar(3)",IF(COUNTIF(razred!I17,4),"vrlo dobar(4)",IF(COUNTIF(razred!I17,5),"odličan(5)",IF(COUNTIF(razred!I17,"O"),"oslobođen",IF(COUNTIF(razred!I17,"N"),"neocjenjen","----------------")))))))</f>
        <v>----------------</v>
      </c>
      <c r="J16" s="142" t="str">
        <f>IF(COUNTIF(razred!J17,1),"nedovoljan(1)",IF(COUNTIF(razred!J17,2),"dovoljan(2)",IF(COUNTIF(razred!J17,3),"dobar(3)",IF(COUNTIF(razred!J17,4),"vrlo dobar(4)",IF(COUNTIF(razred!J17,5),"odličan(5)",IF(COUNTIF(razred!J17,"O"),"oslobođen",IF(COUNTIF(razred!J17,"N"),"neocjenjen","----------------")))))))</f>
        <v>----------------</v>
      </c>
      <c r="K16" s="142" t="str">
        <f>IF(COUNTIF(razred!K17,1),"nedovoljan(1)",IF(COUNTIF(razred!K17,2),"dovoljan(2)",IF(COUNTIF(razred!K17,3),"dobar(3)",IF(COUNTIF(razred!K17,4),"vrlo dobar(4)",IF(COUNTIF(razred!K17,5),"odličan(5)",IF(COUNTIF(razred!K17,"O"),"oslobođen",IF(COUNTIF(razred!K17,"N"),"neocjenjen","----------------")))))))</f>
        <v>----------------</v>
      </c>
      <c r="L16" s="142" t="str">
        <f>IF(COUNTIF(razred!L17,1),"nedovoljan(1)",IF(COUNTIF(razred!L17,2),"dovoljan(2)",IF(COUNTIF(razred!L17,3),"dobar(3)",IF(COUNTIF(razred!L17,4),"vrlo dobar(4)",IF(COUNTIF(razred!L17,5),"odličan(5)",IF(COUNTIF(razred!L17,"O"),"oslobođen",IF(COUNTIF(razred!L17,"N"),"neocjenjen","----------------")))))))</f>
        <v>----------------</v>
      </c>
      <c r="M16" s="142" t="str">
        <f>IF(COUNTIF(razred!M17,1),"nedovoljan(1)",IF(COUNTIF(razred!M17,2),"dovoljan(2)",IF(COUNTIF(razred!M17,3),"dobar(3)",IF(COUNTIF(razred!M17,4),"vrlo dobar(4)",IF(COUNTIF(razred!M17,5),"odličan(5)",IF(COUNTIF(razred!M17,"O"),"oslobođen",IF(COUNTIF(razred!M17,"N"),"neocjenjen","----------------")))))))</f>
        <v>----------------</v>
      </c>
      <c r="N16" s="142" t="str">
        <f>IF(COUNTIF(razred!N17,1),"nedovoljan(1)",IF(COUNTIF(razred!N17,2),"dovoljan(2)",IF(COUNTIF(razred!N17,3),"dobar(3)",IF(COUNTIF(razred!N17,4),"vrlo dobar(4)",IF(COUNTIF(razred!N17,5),"odličan(5)",IF(COUNTIF(razred!N17,"O"),"oslobođen",IF(COUNTIF(razred!N17,"N"),"neocjenjen","----------------")))))))</f>
        <v>----------------</v>
      </c>
      <c r="O16" s="142" t="str">
        <f>IF(COUNTIF(razred!O17,1),"nedovoljan(1)",IF(COUNTIF(razred!O17,2),"dovoljan(2)",IF(COUNTIF(razred!O17,3),"dobar(3)",IF(COUNTIF(razred!O17,4),"vrlo dobar(4)",IF(COUNTIF(razred!O17,5),"odličan(5)",IF(COUNTIF(razred!O17,"O"),"oslobođen",IF(COUNTIF(razred!O17,"N"),"neocjenjen","----------------")))))))</f>
        <v>----------------</v>
      </c>
      <c r="P16" s="142" t="str">
        <f>IF(COUNTIF(razred!P17,1),"nedovoljan(1)",IF(COUNTIF(razred!P17,2),"dovoljan(2)",IF(COUNTIF(razred!P17,3),"dobar(3)",IF(COUNTIF(razred!P17,4),"vrlo dobar(4)",IF(COUNTIF(razred!P17,5),"odličan(5)",IF(COUNTIF(razred!P17,"O"),"oslobođen",IF(COUNTIF(razred!P17,"N"),"neocjenjen","----------------")))))))</f>
        <v>----------------</v>
      </c>
      <c r="Q16" s="142" t="str">
        <f>IF(COUNTIF(razred!Q17,1),"nedovoljan(1)",IF(COUNTIF(razred!Q17,2),"dovoljan(2)",IF(COUNTIF(razred!Q17,3),"dobar(3)",IF(COUNTIF(razred!Q17,4),"vrlo dobar(4)",IF(COUNTIF(razred!Q17,5),"odličan(5)",IF(COUNTIF(razred!Q17,"O"),"oslobođen",IF(COUNTIF(razred!Q17,"N"),"neocjenjen","----------------")))))))</f>
        <v>----------------</v>
      </c>
      <c r="R16" s="142" t="str">
        <f>IF(COUNTIF(razred!R17,1),"nedovoljan(1)",IF(COUNTIF(razred!R17,2),"dovoljan(2)",IF(COUNTIF(razred!R17,3),"dobar(3)",IF(COUNTIF(razred!R17,4),"vrlo dobar(4)",IF(COUNTIF(razred!R17,5),"odličan(5)",IF(COUNTIF(razred!R17,"O"),"oslobođen",IF(COUNTIF(razred!R17,"N"),"neocjenjen","----------------")))))))</f>
        <v>----------------</v>
      </c>
      <c r="S16" s="142" t="str">
        <f>IF(COUNTIF(razred!S17,1),"nedovoljan(1)",IF(COUNTIF(razred!S17,2),"dovoljan(2)",IF(COUNTIF(razred!S17,3),"dobar(3)",IF(COUNTIF(razred!S17,4),"vrlo dobar(4)",IF(COUNTIF(razred!S17,5),"odlièan(5)",IF(COUNTIF(razred!S17,"O"),"osloboðen",IF(COUNTIF(razred!S17,"N"),"neocjenjen","----------------")))))))</f>
        <v>----------------</v>
      </c>
      <c r="T16" s="142"/>
      <c r="U16" s="78" t="s">
        <v>85</v>
      </c>
      <c r="V16" s="76" t="str">
        <f>IF(COUNTIF(razred!X17,1),"nedovoljnim",IF(COUNTIF(razred!X17,2),"dovoljnim",IF(COUNTIF(razred!X17,3),"dobrim",IF(COUNTIF(razred!X17,4),"vrlo dobrim",IF(COUNTIF(razred!X17,5),"odličnim",IF(COUNTIF(razred!X17,"O"),"osloboðen",IF(COUNTIF(razred!X17,"N"),"neocjenjen","----------------")))))))</f>
        <v>----------------</v>
      </c>
      <c r="W16" s="77" t="str">
        <f>razred!V17</f>
        <v>  </v>
      </c>
      <c r="X16" s="77">
        <f>razred!T17</f>
        <v>0</v>
      </c>
      <c r="Y16" s="77">
        <f>razred!U17</f>
        <v>0</v>
      </c>
    </row>
    <row r="17" spans="1:25" ht="12.75">
      <c r="A17" s="140" t="str">
        <f>razred!$A18</f>
        <v>16.</v>
      </c>
      <c r="B17" s="141">
        <f>LEFT(razred!B18,LEN(razred!B18))</f>
      </c>
      <c r="C17" s="142" t="str">
        <f>IF(COUNTIF(razred!C18,1),"nedovoljan(1)",IF(COUNTIF(razred!C18,2),"dovoljan(2)",IF(COUNTIF(razred!C18,3),"dobar(3)",IF(COUNTIF(razred!C18,4),"vrlo dobar(4)",IF(COUNTIF(razred!C18,5),"odličan(5)",IF(COUNTIF(razred!C18,"O"),"oslobođen",IF(COUNTIF(razred!C18,"N"),"neocjenjen","----------------")))))))</f>
        <v>----------------</v>
      </c>
      <c r="D17" s="142" t="str">
        <f>IF(COUNTIF(razred!D18,1),"nedovoljan(1)",IF(COUNTIF(razred!D18,2),"dovoljan(2)",IF(COUNTIF(razred!D18,3),"dobar(3)",IF(COUNTIF(razred!D18,4),"vrlo dobar(4)",IF(COUNTIF(razred!D18,5),"odličan(5)",IF(COUNTIF(razred!D18,"O"),"oslobođen",IF(COUNTIF(razred!D18,"N"),"neocjenjen","----------------")))))))</f>
        <v>----------------</v>
      </c>
      <c r="E17" s="142" t="str">
        <f>IF(COUNTIF(razred!E18,1),"nedovoljan(1)",IF(COUNTIF(razred!E18,2),"dovoljan(2)",IF(COUNTIF(razred!E18,3),"dobar(3)",IF(COUNTIF(razred!E18,4),"vrlo dobar(4)",IF(COUNTIF(razred!E18,5),"odličan(5)",IF(COUNTIF(razred!E18,"O"),"oslobođen",IF(COUNTIF(razred!E18,"N"),"neocjenjen","----------------")))))))</f>
        <v>----------------</v>
      </c>
      <c r="F17" s="142" t="str">
        <f>IF(COUNTIF(razred!F18,1),"nedovoljan(1)",IF(COUNTIF(razred!F18,2),"dovoljan(2)",IF(COUNTIF(razred!F18,3),"dobar(3)",IF(COUNTIF(razred!F18,4),"vrlo dobar(4)",IF(COUNTIF(razred!F18,5),"odličan(5)",IF(COUNTIF(razred!F18,"O"),"oslobođen",IF(COUNTIF(razred!F18,"N"),"neocjenjen","----------------")))))))</f>
        <v>----------------</v>
      </c>
      <c r="G17" s="142" t="str">
        <f>IF(COUNTIF(razred!G18,1),"nedovoljan(1)",IF(COUNTIF(razred!G18,2),"dovoljan(2)",IF(COUNTIF(razred!G18,3),"dobar(3)",IF(COUNTIF(razred!G18,4),"vrlo dobar(4)",IF(COUNTIF(razred!G18,5),"odličan(5)",IF(COUNTIF(razred!G18,"O"),"oslobođen",IF(COUNTIF(razred!G18,"N"),"neocjenjen","----------------")))))))</f>
        <v>----------------</v>
      </c>
      <c r="H17" s="142" t="str">
        <f>IF(COUNTIF(razred!H18,1),"nedovoljan(1)",IF(COUNTIF(razred!H18,2),"dovoljan(2)",IF(COUNTIF(razred!H18,3),"dobar(3)",IF(COUNTIF(razred!H18,4),"vrlo dobar(4)",IF(COUNTIF(razred!H18,5),"odličan(5)",IF(COUNTIF(razred!H18,"O"),"oslobođen",IF(COUNTIF(razred!H18,"N"),"neocjenjen","----------------")))))))</f>
        <v>----------------</v>
      </c>
      <c r="I17" s="142" t="str">
        <f>IF(COUNTIF(razred!I18,1),"nedovoljan(1)",IF(COUNTIF(razred!I18,2),"dovoljan(2)",IF(COUNTIF(razred!I18,3),"dobar(3)",IF(COUNTIF(razred!I18,4),"vrlo dobar(4)",IF(COUNTIF(razred!I18,5),"odličan(5)",IF(COUNTIF(razred!I18,"O"),"oslobođen",IF(COUNTIF(razred!I18,"N"),"neocjenjen","----------------")))))))</f>
        <v>----------------</v>
      </c>
      <c r="J17" s="142" t="str">
        <f>IF(COUNTIF(razred!J18,1),"nedovoljan(1)",IF(COUNTIF(razred!J18,2),"dovoljan(2)",IF(COUNTIF(razred!J18,3),"dobar(3)",IF(COUNTIF(razred!J18,4),"vrlo dobar(4)",IF(COUNTIF(razred!J18,5),"odličan(5)",IF(COUNTIF(razred!J18,"O"),"oslobođen",IF(COUNTIF(razred!J18,"N"),"neocjenjen","----------------")))))))</f>
        <v>----------------</v>
      </c>
      <c r="K17" s="142" t="str">
        <f>IF(COUNTIF(razred!K18,1),"nedovoljan(1)",IF(COUNTIF(razred!K18,2),"dovoljan(2)",IF(COUNTIF(razred!K18,3),"dobar(3)",IF(COUNTIF(razred!K18,4),"vrlo dobar(4)",IF(COUNTIF(razred!K18,5),"odličan(5)",IF(COUNTIF(razred!K18,"O"),"oslobođen",IF(COUNTIF(razred!K18,"N"),"neocjenjen","----------------")))))))</f>
        <v>----------------</v>
      </c>
      <c r="L17" s="142" t="str">
        <f>IF(COUNTIF(razred!L18,1),"nedovoljan(1)",IF(COUNTIF(razred!L18,2),"dovoljan(2)",IF(COUNTIF(razred!L18,3),"dobar(3)",IF(COUNTIF(razred!L18,4),"vrlo dobar(4)",IF(COUNTIF(razred!L18,5),"odličan(5)",IF(COUNTIF(razred!L18,"O"),"oslobođen",IF(COUNTIF(razred!L18,"N"),"neocjenjen","----------------")))))))</f>
        <v>----------------</v>
      </c>
      <c r="M17" s="142" t="str">
        <f>IF(COUNTIF(razred!M18,1),"nedovoljan(1)",IF(COUNTIF(razred!M18,2),"dovoljan(2)",IF(COUNTIF(razred!M18,3),"dobar(3)",IF(COUNTIF(razred!M18,4),"vrlo dobar(4)",IF(COUNTIF(razred!M18,5),"odličan(5)",IF(COUNTIF(razred!M18,"O"),"oslobođen",IF(COUNTIF(razred!M18,"N"),"neocjenjen","----------------")))))))</f>
        <v>----------------</v>
      </c>
      <c r="N17" s="142" t="str">
        <f>IF(COUNTIF(razred!N18,1),"nedovoljan(1)",IF(COUNTIF(razred!N18,2),"dovoljan(2)",IF(COUNTIF(razred!N18,3),"dobar(3)",IF(COUNTIF(razred!N18,4),"vrlo dobar(4)",IF(COUNTIF(razred!N18,5),"odličan(5)",IF(COUNTIF(razred!N18,"O"),"oslobođen",IF(COUNTIF(razred!N18,"N"),"neocjenjen","----------------")))))))</f>
        <v>----------------</v>
      </c>
      <c r="O17" s="142" t="str">
        <f>IF(COUNTIF(razred!O18,1),"nedovoljan(1)",IF(COUNTIF(razred!O18,2),"dovoljan(2)",IF(COUNTIF(razred!O18,3),"dobar(3)",IF(COUNTIF(razred!O18,4),"vrlo dobar(4)",IF(COUNTIF(razred!O18,5),"odličan(5)",IF(COUNTIF(razred!O18,"O"),"oslobođen",IF(COUNTIF(razred!O18,"N"),"neocjenjen","----------------")))))))</f>
        <v>----------------</v>
      </c>
      <c r="P17" s="142" t="str">
        <f>IF(COUNTIF(razred!P18,1),"nedovoljan(1)",IF(COUNTIF(razred!P18,2),"dovoljan(2)",IF(COUNTIF(razred!P18,3),"dobar(3)",IF(COUNTIF(razred!P18,4),"vrlo dobar(4)",IF(COUNTIF(razred!P18,5),"odličan(5)",IF(COUNTIF(razred!P18,"O"),"oslobođen",IF(COUNTIF(razred!P18,"N"),"neocjenjen","----------------")))))))</f>
        <v>----------------</v>
      </c>
      <c r="Q17" s="142" t="str">
        <f>IF(COUNTIF(razred!Q18,1),"nedovoljan(1)",IF(COUNTIF(razred!Q18,2),"dovoljan(2)",IF(COUNTIF(razred!Q18,3),"dobar(3)",IF(COUNTIF(razred!Q18,4),"vrlo dobar(4)",IF(COUNTIF(razred!Q18,5),"odličan(5)",IF(COUNTIF(razred!Q18,"O"),"oslobođen",IF(COUNTIF(razred!Q18,"N"),"neocjenjen","----------------")))))))</f>
        <v>----------------</v>
      </c>
      <c r="R17" s="142" t="str">
        <f>IF(COUNTIF(razred!R18,1),"nedovoljan(1)",IF(COUNTIF(razred!R18,2),"dovoljan(2)",IF(COUNTIF(razred!R18,3),"dobar(3)",IF(COUNTIF(razred!R18,4),"vrlo dobar(4)",IF(COUNTIF(razred!R18,5),"odličan(5)",IF(COUNTIF(razred!R18,"O"),"oslobođen",IF(COUNTIF(razred!R18,"N"),"neocjenjen","----------------")))))))</f>
        <v>----------------</v>
      </c>
      <c r="S17" s="142" t="str">
        <f>IF(COUNTIF(razred!S18,1),"nedovoljan(1)",IF(COUNTIF(razred!S18,2),"dovoljan(2)",IF(COUNTIF(razred!S18,3),"dobar(3)",IF(COUNTIF(razred!S18,4),"vrlo dobar(4)",IF(COUNTIF(razred!S18,5),"odlièan(5)",IF(COUNTIF(razred!S18,"O"),"osloboðen",IF(COUNTIF(razred!S18,"N"),"neocjenjen","----------------")))))))</f>
        <v>----------------</v>
      </c>
      <c r="T17" s="142"/>
      <c r="U17" s="78" t="s">
        <v>85</v>
      </c>
      <c r="V17" s="76" t="str">
        <f>IF(COUNTIF(razred!X18,1),"nedovoljnim",IF(COUNTIF(razred!X18,2),"dovoljnim",IF(COUNTIF(razred!X18,3),"dobrim",IF(COUNTIF(razred!X18,4),"vrlo dobrim",IF(COUNTIF(razred!X18,5),"odličnim",IF(COUNTIF(razred!X18,"O"),"osloboðen",IF(COUNTIF(razred!X18,"N"),"neocjenjen","----------------")))))))</f>
        <v>----------------</v>
      </c>
      <c r="W17" s="77" t="str">
        <f>razred!V18</f>
        <v>  </v>
      </c>
      <c r="X17" s="77">
        <f>razred!T18</f>
        <v>0</v>
      </c>
      <c r="Y17" s="77">
        <f>razred!U18</f>
        <v>0</v>
      </c>
    </row>
    <row r="18" spans="1:25" ht="12.75">
      <c r="A18" s="140" t="str">
        <f>razred!$A19</f>
        <v>17.</v>
      </c>
      <c r="B18" s="141">
        <f>LEFT(razred!B19,LEN(razred!B19))</f>
      </c>
      <c r="C18" s="142" t="str">
        <f>IF(COUNTIF(razred!C19,1),"nedovoljan(1)",IF(COUNTIF(razred!C19,2),"dovoljan(2)",IF(COUNTIF(razred!C19,3),"dobar(3)",IF(COUNTIF(razred!C19,4),"vrlo dobar(4)",IF(COUNTIF(razred!C19,5),"odličan(5)",IF(COUNTIF(razred!C19,"O"),"oslobođen",IF(COUNTIF(razred!C19,"N"),"neocjenjen","----------------")))))))</f>
        <v>----------------</v>
      </c>
      <c r="D18" s="142" t="str">
        <f>IF(COUNTIF(razred!D19,1),"nedovoljan(1)",IF(COUNTIF(razred!D19,2),"dovoljan(2)",IF(COUNTIF(razred!D19,3),"dobar(3)",IF(COUNTIF(razred!D19,4),"vrlo dobar(4)",IF(COUNTIF(razred!D19,5),"odličan(5)",IF(COUNTIF(razred!D19,"O"),"oslobođen",IF(COUNTIF(razred!D19,"N"),"neocjenjen","----------------")))))))</f>
        <v>----------------</v>
      </c>
      <c r="E18" s="142" t="str">
        <f>IF(COUNTIF(razred!E19,1),"nedovoljan(1)",IF(COUNTIF(razred!E19,2),"dovoljan(2)",IF(COUNTIF(razred!E19,3),"dobar(3)",IF(COUNTIF(razred!E19,4),"vrlo dobar(4)",IF(COUNTIF(razred!E19,5),"odličan(5)",IF(COUNTIF(razred!E19,"O"),"oslobođen",IF(COUNTIF(razred!E19,"N"),"neocjenjen","----------------")))))))</f>
        <v>----------------</v>
      </c>
      <c r="F18" s="142" t="str">
        <f>IF(COUNTIF(razred!F19,1),"nedovoljan(1)",IF(COUNTIF(razred!F19,2),"dovoljan(2)",IF(COUNTIF(razred!F19,3),"dobar(3)",IF(COUNTIF(razred!F19,4),"vrlo dobar(4)",IF(COUNTIF(razred!F19,5),"odličan(5)",IF(COUNTIF(razred!F19,"O"),"oslobođen",IF(COUNTIF(razred!F19,"N"),"neocjenjen","----------------")))))))</f>
        <v>----------------</v>
      </c>
      <c r="G18" s="142" t="str">
        <f>IF(COUNTIF(razred!G19,1),"nedovoljan(1)",IF(COUNTIF(razred!G19,2),"dovoljan(2)",IF(COUNTIF(razred!G19,3),"dobar(3)",IF(COUNTIF(razred!G19,4),"vrlo dobar(4)",IF(COUNTIF(razred!G19,5),"odličan(5)",IF(COUNTIF(razred!G19,"O"),"oslobođen",IF(COUNTIF(razred!G19,"N"),"neocjenjen","----------------")))))))</f>
        <v>----------------</v>
      </c>
      <c r="H18" s="142" t="str">
        <f>IF(COUNTIF(razred!H19,1),"nedovoljan(1)",IF(COUNTIF(razred!H19,2),"dovoljan(2)",IF(COUNTIF(razred!H19,3),"dobar(3)",IF(COUNTIF(razred!H19,4),"vrlo dobar(4)",IF(COUNTIF(razred!H19,5),"odličan(5)",IF(COUNTIF(razred!H19,"O"),"oslobođen",IF(COUNTIF(razred!H19,"N"),"neocjenjen","----------------")))))))</f>
        <v>----------------</v>
      </c>
      <c r="I18" s="142" t="str">
        <f>IF(COUNTIF(razred!I19,1),"nedovoljan(1)",IF(COUNTIF(razred!I19,2),"dovoljan(2)",IF(COUNTIF(razred!I19,3),"dobar(3)",IF(COUNTIF(razred!I19,4),"vrlo dobar(4)",IF(COUNTIF(razred!I19,5),"odličan(5)",IF(COUNTIF(razred!I19,"O"),"oslobođen",IF(COUNTIF(razred!I19,"N"),"neocjenjen","----------------")))))))</f>
        <v>----------------</v>
      </c>
      <c r="J18" s="142" t="str">
        <f>IF(COUNTIF(razred!J19,1),"nedovoljan(1)",IF(COUNTIF(razred!J19,2),"dovoljan(2)",IF(COUNTIF(razred!J19,3),"dobar(3)",IF(COUNTIF(razred!J19,4),"vrlo dobar(4)",IF(COUNTIF(razred!J19,5),"odličan(5)",IF(COUNTIF(razred!J19,"O"),"oslobođen",IF(COUNTIF(razred!J19,"N"),"neocjenjen","----------------")))))))</f>
        <v>----------------</v>
      </c>
      <c r="K18" s="142" t="str">
        <f>IF(COUNTIF(razred!K19,1),"nedovoljan(1)",IF(COUNTIF(razred!K19,2),"dovoljan(2)",IF(COUNTIF(razred!K19,3),"dobar(3)",IF(COUNTIF(razred!K19,4),"vrlo dobar(4)",IF(COUNTIF(razred!K19,5),"odličan(5)",IF(COUNTIF(razred!K19,"O"),"oslobođen",IF(COUNTIF(razred!K19,"N"),"neocjenjen","----------------")))))))</f>
        <v>----------------</v>
      </c>
      <c r="L18" s="142" t="str">
        <f>IF(COUNTIF(razred!L19,1),"nedovoljan(1)",IF(COUNTIF(razred!L19,2),"dovoljan(2)",IF(COUNTIF(razred!L19,3),"dobar(3)",IF(COUNTIF(razred!L19,4),"vrlo dobar(4)",IF(COUNTIF(razred!L19,5),"odličan(5)",IF(COUNTIF(razred!L19,"O"),"oslobođen",IF(COUNTIF(razred!L19,"N"),"neocjenjen","----------------")))))))</f>
        <v>----------------</v>
      </c>
      <c r="M18" s="142" t="str">
        <f>IF(COUNTIF(razred!M19,1),"nedovoljan(1)",IF(COUNTIF(razred!M19,2),"dovoljan(2)",IF(COUNTIF(razred!M19,3),"dobar(3)",IF(COUNTIF(razred!M19,4),"vrlo dobar(4)",IF(COUNTIF(razred!M19,5),"odličan(5)",IF(COUNTIF(razred!M19,"O"),"oslobođen",IF(COUNTIF(razred!M19,"N"),"neocjenjen","----------------")))))))</f>
        <v>----------------</v>
      </c>
      <c r="N18" s="142" t="str">
        <f>IF(COUNTIF(razred!N19,1),"nedovoljan(1)",IF(COUNTIF(razred!N19,2),"dovoljan(2)",IF(COUNTIF(razred!N19,3),"dobar(3)",IF(COUNTIF(razred!N19,4),"vrlo dobar(4)",IF(COUNTIF(razred!N19,5),"odličan(5)",IF(COUNTIF(razred!N19,"O"),"oslobođen",IF(COUNTIF(razred!N19,"N"),"neocjenjen","----------------")))))))</f>
        <v>----------------</v>
      </c>
      <c r="O18" s="142" t="str">
        <f>IF(COUNTIF(razred!O19,1),"nedovoljan(1)",IF(COUNTIF(razred!O19,2),"dovoljan(2)",IF(COUNTIF(razred!O19,3),"dobar(3)",IF(COUNTIF(razred!O19,4),"vrlo dobar(4)",IF(COUNTIF(razred!O19,5),"odličan(5)",IF(COUNTIF(razred!O19,"O"),"oslobođen",IF(COUNTIF(razred!O19,"N"),"neocjenjen","----------------")))))))</f>
        <v>----------------</v>
      </c>
      <c r="P18" s="142" t="str">
        <f>IF(COUNTIF(razred!P19,1),"nedovoljan(1)",IF(COUNTIF(razred!P19,2),"dovoljan(2)",IF(COUNTIF(razred!P19,3),"dobar(3)",IF(COUNTIF(razred!P19,4),"vrlo dobar(4)",IF(COUNTIF(razred!P19,5),"odličan(5)",IF(COUNTIF(razred!P19,"O"),"oslobođen",IF(COUNTIF(razred!P19,"N"),"neocjenjen","----------------")))))))</f>
        <v>----------------</v>
      </c>
      <c r="Q18" s="142" t="str">
        <f>IF(COUNTIF(razred!Q19,1),"nedovoljan(1)",IF(COUNTIF(razred!Q19,2),"dovoljan(2)",IF(COUNTIF(razred!Q19,3),"dobar(3)",IF(COUNTIF(razred!Q19,4),"vrlo dobar(4)",IF(COUNTIF(razred!Q19,5),"odličan(5)",IF(COUNTIF(razred!Q19,"O"),"oslobođen",IF(COUNTIF(razred!Q19,"N"),"neocjenjen","----------------")))))))</f>
        <v>----------------</v>
      </c>
      <c r="R18" s="142" t="str">
        <f>IF(COUNTIF(razred!R19,1),"nedovoljan(1)",IF(COUNTIF(razred!R19,2),"dovoljan(2)",IF(COUNTIF(razred!R19,3),"dobar(3)",IF(COUNTIF(razred!R19,4),"vrlo dobar(4)",IF(COUNTIF(razred!R19,5),"odličan(5)",IF(COUNTIF(razred!R19,"O"),"oslobođen",IF(COUNTIF(razred!R19,"N"),"neocjenjen","----------------")))))))</f>
        <v>----------------</v>
      </c>
      <c r="S18" s="142" t="str">
        <f>IF(COUNTIF(razred!S19,1),"nedovoljan(1)",IF(COUNTIF(razred!S19,2),"dovoljan(2)",IF(COUNTIF(razred!S19,3),"dobar(3)",IF(COUNTIF(razred!S19,4),"vrlo dobar(4)",IF(COUNTIF(razred!S19,5),"odlièan(5)",IF(COUNTIF(razred!S19,"O"),"osloboðen",IF(COUNTIF(razred!S19,"N"),"neocjenjen","----------------")))))))</f>
        <v>----------------</v>
      </c>
      <c r="T18" s="142"/>
      <c r="U18" s="78" t="s">
        <v>85</v>
      </c>
      <c r="V18" s="76" t="str">
        <f>IF(COUNTIF(razred!X19,1),"nedovoljnim",IF(COUNTIF(razred!X19,2),"dovoljnim",IF(COUNTIF(razred!X19,3),"dobrim",IF(COUNTIF(razred!X19,4),"vrlo dobrim",IF(COUNTIF(razred!X19,5),"odličnim",IF(COUNTIF(razred!X19,"O"),"osloboðen",IF(COUNTIF(razred!X19,"N"),"neocjenjen","----------------")))))))</f>
        <v>----------------</v>
      </c>
      <c r="W18" s="77" t="str">
        <f>razred!V19</f>
        <v>  </v>
      </c>
      <c r="X18" s="77">
        <f>razred!T19</f>
        <v>0</v>
      </c>
      <c r="Y18" s="77">
        <f>razred!U19</f>
        <v>0</v>
      </c>
    </row>
    <row r="19" spans="1:25" ht="12.75">
      <c r="A19" s="140" t="str">
        <f>razred!$A20</f>
        <v>18.</v>
      </c>
      <c r="B19" s="141">
        <f>LEFT(razred!B20,LEN(razred!B20))</f>
      </c>
      <c r="C19" s="142" t="str">
        <f>IF(COUNTIF(razred!C20,1),"nedovoljan(1)",IF(COUNTIF(razred!C20,2),"dovoljan(2)",IF(COUNTIF(razred!C20,3),"dobar(3)",IF(COUNTIF(razred!C20,4),"vrlo dobar(4)",IF(COUNTIF(razred!C20,5),"odličan(5)",IF(COUNTIF(razred!C20,"O"),"oslobođen",IF(COUNTIF(razred!C20,"N"),"neocjenjen","----------------")))))))</f>
        <v>----------------</v>
      </c>
      <c r="D19" s="142" t="str">
        <f>IF(COUNTIF(razred!D20,1),"nedovoljan(1)",IF(COUNTIF(razred!D20,2),"dovoljan(2)",IF(COUNTIF(razred!D20,3),"dobar(3)",IF(COUNTIF(razred!D20,4),"vrlo dobar(4)",IF(COUNTIF(razred!D20,5),"odličan(5)",IF(COUNTIF(razred!D20,"O"),"oslobođen",IF(COUNTIF(razred!D20,"N"),"neocjenjen","----------------")))))))</f>
        <v>----------------</v>
      </c>
      <c r="E19" s="142" t="str">
        <f>IF(COUNTIF(razred!E20,1),"nedovoljan(1)",IF(COUNTIF(razred!E20,2),"dovoljan(2)",IF(COUNTIF(razred!E20,3),"dobar(3)",IF(COUNTIF(razred!E20,4),"vrlo dobar(4)",IF(COUNTIF(razred!E20,5),"odličan(5)",IF(COUNTIF(razred!E20,"O"),"oslobođen",IF(COUNTIF(razred!E20,"N"),"neocjenjen","----------------")))))))</f>
        <v>----------------</v>
      </c>
      <c r="F19" s="142" t="str">
        <f>IF(COUNTIF(razred!F20,1),"nedovoljan(1)",IF(COUNTIF(razred!F20,2),"dovoljan(2)",IF(COUNTIF(razred!F20,3),"dobar(3)",IF(COUNTIF(razred!F20,4),"vrlo dobar(4)",IF(COUNTIF(razred!F20,5),"odličan(5)",IF(COUNTIF(razred!F20,"O"),"oslobođen",IF(COUNTIF(razred!F20,"N"),"neocjenjen","----------------")))))))</f>
        <v>----------------</v>
      </c>
      <c r="G19" s="142" t="str">
        <f>IF(COUNTIF(razred!G20,1),"nedovoljan(1)",IF(COUNTIF(razred!G20,2),"dovoljan(2)",IF(COUNTIF(razred!G20,3),"dobar(3)",IF(COUNTIF(razred!G20,4),"vrlo dobar(4)",IF(COUNTIF(razred!G20,5),"odličan(5)",IF(COUNTIF(razred!G20,"O"),"oslobođen",IF(COUNTIF(razred!G20,"N"),"neocjenjen","----------------")))))))</f>
        <v>----------------</v>
      </c>
      <c r="H19" s="142" t="str">
        <f>IF(COUNTIF(razred!H20,1),"nedovoljan(1)",IF(COUNTIF(razred!H20,2),"dovoljan(2)",IF(COUNTIF(razred!H20,3),"dobar(3)",IF(COUNTIF(razred!H20,4),"vrlo dobar(4)",IF(COUNTIF(razred!H20,5),"odličan(5)",IF(COUNTIF(razred!H20,"O"),"oslobođen",IF(COUNTIF(razred!H20,"N"),"neocjenjen","----------------")))))))</f>
        <v>----------------</v>
      </c>
      <c r="I19" s="142" t="str">
        <f>IF(COUNTIF(razred!I20,1),"nedovoljan(1)",IF(COUNTIF(razred!I20,2),"dovoljan(2)",IF(COUNTIF(razred!I20,3),"dobar(3)",IF(COUNTIF(razred!I20,4),"vrlo dobar(4)",IF(COUNTIF(razred!I20,5),"odličan(5)",IF(COUNTIF(razred!I20,"O"),"oslobođen",IF(COUNTIF(razred!I20,"N"),"neocjenjen","----------------")))))))</f>
        <v>----------------</v>
      </c>
      <c r="J19" s="142" t="str">
        <f>IF(COUNTIF(razred!J20,1),"nedovoljan(1)",IF(COUNTIF(razred!J20,2),"dovoljan(2)",IF(COUNTIF(razred!J20,3),"dobar(3)",IF(COUNTIF(razred!J20,4),"vrlo dobar(4)",IF(COUNTIF(razred!J20,5),"odličan(5)",IF(COUNTIF(razred!J20,"O"),"oslobođen",IF(COUNTIF(razred!J20,"N"),"neocjenjen","----------------")))))))</f>
        <v>----------------</v>
      </c>
      <c r="K19" s="142" t="str">
        <f>IF(COUNTIF(razred!K20,1),"nedovoljan(1)",IF(COUNTIF(razred!K20,2),"dovoljan(2)",IF(COUNTIF(razred!K20,3),"dobar(3)",IF(COUNTIF(razred!K20,4),"vrlo dobar(4)",IF(COUNTIF(razred!K20,5),"odličan(5)",IF(COUNTIF(razred!K20,"O"),"oslobođen",IF(COUNTIF(razred!K20,"N"),"neocjenjen","----------------")))))))</f>
        <v>----------------</v>
      </c>
      <c r="L19" s="142" t="str">
        <f>IF(COUNTIF(razred!L20,1),"nedovoljan(1)",IF(COUNTIF(razred!L20,2),"dovoljan(2)",IF(COUNTIF(razred!L20,3),"dobar(3)",IF(COUNTIF(razred!L20,4),"vrlo dobar(4)",IF(COUNTIF(razred!L20,5),"odličan(5)",IF(COUNTIF(razred!L20,"O"),"oslobođen",IF(COUNTIF(razred!L20,"N"),"neocjenjen","----------------")))))))</f>
        <v>----------------</v>
      </c>
      <c r="M19" s="142" t="str">
        <f>IF(COUNTIF(razred!M20,1),"nedovoljan(1)",IF(COUNTIF(razred!M20,2),"dovoljan(2)",IF(COUNTIF(razred!M20,3),"dobar(3)",IF(COUNTIF(razred!M20,4),"vrlo dobar(4)",IF(COUNTIF(razred!M20,5),"odličan(5)",IF(COUNTIF(razred!M20,"O"),"oslobođen",IF(COUNTIF(razred!M20,"N"),"neocjenjen","----------------")))))))</f>
        <v>----------------</v>
      </c>
      <c r="N19" s="142" t="str">
        <f>IF(COUNTIF(razred!N20,1),"nedovoljan(1)",IF(COUNTIF(razred!N20,2),"dovoljan(2)",IF(COUNTIF(razred!N20,3),"dobar(3)",IF(COUNTIF(razred!N20,4),"vrlo dobar(4)",IF(COUNTIF(razred!N20,5),"odličan(5)",IF(COUNTIF(razred!N20,"O"),"oslobođen",IF(COUNTIF(razred!N20,"N"),"neocjenjen","----------------")))))))</f>
        <v>----------------</v>
      </c>
      <c r="O19" s="142" t="str">
        <f>IF(COUNTIF(razred!O20,1),"nedovoljan(1)",IF(COUNTIF(razred!O20,2),"dovoljan(2)",IF(COUNTIF(razred!O20,3),"dobar(3)",IF(COUNTIF(razred!O20,4),"vrlo dobar(4)",IF(COUNTIF(razred!O20,5),"odličan(5)",IF(COUNTIF(razred!O20,"O"),"oslobođen",IF(COUNTIF(razred!O20,"N"),"neocjenjen","----------------")))))))</f>
        <v>----------------</v>
      </c>
      <c r="P19" s="142" t="str">
        <f>IF(COUNTIF(razred!P20,1),"nedovoljan(1)",IF(COUNTIF(razred!P20,2),"dovoljan(2)",IF(COUNTIF(razred!P20,3),"dobar(3)",IF(COUNTIF(razred!P20,4),"vrlo dobar(4)",IF(COUNTIF(razred!P20,5),"odličan(5)",IF(COUNTIF(razred!P20,"O"),"oslobođen",IF(COUNTIF(razred!P20,"N"),"neocjenjen","----------------")))))))</f>
        <v>----------------</v>
      </c>
      <c r="Q19" s="142" t="str">
        <f>IF(COUNTIF(razred!Q20,1),"nedovoljan(1)",IF(COUNTIF(razred!Q20,2),"dovoljan(2)",IF(COUNTIF(razred!Q20,3),"dobar(3)",IF(COUNTIF(razred!Q20,4),"vrlo dobar(4)",IF(COUNTIF(razred!Q20,5),"odličan(5)",IF(COUNTIF(razred!Q20,"O"),"oslobođen",IF(COUNTIF(razred!Q20,"N"),"neocjenjen","----------------")))))))</f>
        <v>----------------</v>
      </c>
      <c r="R19" s="142" t="str">
        <f>IF(COUNTIF(razred!R20,1),"nedovoljan(1)",IF(COUNTIF(razred!R20,2),"dovoljan(2)",IF(COUNTIF(razred!R20,3),"dobar(3)",IF(COUNTIF(razred!R20,4),"vrlo dobar(4)",IF(COUNTIF(razred!R20,5),"odličan(5)",IF(COUNTIF(razred!R20,"O"),"oslobođen",IF(COUNTIF(razred!R20,"N"),"neocjenjen","----------------")))))))</f>
        <v>----------------</v>
      </c>
      <c r="S19" s="142" t="str">
        <f>IF(COUNTIF(razred!S20,1),"nedovoljan(1)",IF(COUNTIF(razred!S20,2),"dovoljan(2)",IF(COUNTIF(razred!S20,3),"dobar(3)",IF(COUNTIF(razred!S20,4),"vrlo dobar(4)",IF(COUNTIF(razred!S20,5),"odlièan(5)",IF(COUNTIF(razred!S20,"O"),"osloboðen",IF(COUNTIF(razred!S20,"N"),"neocjenjen","----------------")))))))</f>
        <v>----------------</v>
      </c>
      <c r="T19" s="142"/>
      <c r="U19" s="78" t="s">
        <v>85</v>
      </c>
      <c r="V19" s="76" t="str">
        <f>IF(COUNTIF(razred!X20,1),"nedovoljnim",IF(COUNTIF(razred!X20,2),"dovoljnim",IF(COUNTIF(razred!X20,3),"dobrim",IF(COUNTIF(razred!X20,4),"vrlo dobrim",IF(COUNTIF(razred!X20,5),"odličnim",IF(COUNTIF(razred!X20,"O"),"osloboðen",IF(COUNTIF(razred!X20,"N"),"neocjenjen","----------------")))))))</f>
        <v>----------------</v>
      </c>
      <c r="W19" s="77" t="str">
        <f>razred!V20</f>
        <v>  </v>
      </c>
      <c r="X19" s="77">
        <f>razred!T20</f>
        <v>0</v>
      </c>
      <c r="Y19" s="77">
        <f>razred!U20</f>
        <v>0</v>
      </c>
    </row>
    <row r="20" spans="1:25" ht="12.75">
      <c r="A20" s="140" t="str">
        <f>razred!$A21</f>
        <v>19.</v>
      </c>
      <c r="B20" s="141">
        <f>LEFT(razred!B21,LEN(razred!B21))</f>
      </c>
      <c r="C20" s="142" t="str">
        <f>IF(COUNTIF(razred!C21,1),"nedovoljan(1)",IF(COUNTIF(razred!C21,2),"dovoljan(2)",IF(COUNTIF(razred!C21,3),"dobar(3)",IF(COUNTIF(razred!C21,4),"vrlo dobar(4)",IF(COUNTIF(razred!C21,5),"odličan(5)",IF(COUNTIF(razred!C21,"O"),"oslobođen",IF(COUNTIF(razred!C21,"N"),"neocjenjen","----------------")))))))</f>
        <v>----------------</v>
      </c>
      <c r="D20" s="142" t="str">
        <f>IF(COUNTIF(razred!D21,1),"nedovoljan(1)",IF(COUNTIF(razred!D21,2),"dovoljan(2)",IF(COUNTIF(razred!D21,3),"dobar(3)",IF(COUNTIF(razred!D21,4),"vrlo dobar(4)",IF(COUNTIF(razred!D21,5),"odličan(5)",IF(COUNTIF(razred!D21,"O"),"oslobođen",IF(COUNTIF(razred!D21,"N"),"neocjenjen","----------------")))))))</f>
        <v>----------------</v>
      </c>
      <c r="E20" s="142" t="str">
        <f>IF(COUNTIF(razred!E21,1),"nedovoljan(1)",IF(COUNTIF(razred!E21,2),"dovoljan(2)",IF(COUNTIF(razred!E21,3),"dobar(3)",IF(COUNTIF(razred!E21,4),"vrlo dobar(4)",IF(COUNTIF(razred!E21,5),"odličan(5)",IF(COUNTIF(razred!E21,"O"),"oslobođen",IF(COUNTIF(razred!E21,"N"),"neocjenjen","----------------")))))))</f>
        <v>----------------</v>
      </c>
      <c r="F20" s="142" t="str">
        <f>IF(COUNTIF(razred!F21,1),"nedovoljan(1)",IF(COUNTIF(razred!F21,2),"dovoljan(2)",IF(COUNTIF(razred!F21,3),"dobar(3)",IF(COUNTIF(razred!F21,4),"vrlo dobar(4)",IF(COUNTIF(razred!F21,5),"odličan(5)",IF(COUNTIF(razred!F21,"O"),"oslobođen",IF(COUNTIF(razred!F21,"N"),"neocjenjen","----------------")))))))</f>
        <v>----------------</v>
      </c>
      <c r="G20" s="142" t="str">
        <f>IF(COUNTIF(razred!G21,1),"nedovoljan(1)",IF(COUNTIF(razred!G21,2),"dovoljan(2)",IF(COUNTIF(razred!G21,3),"dobar(3)",IF(COUNTIF(razred!G21,4),"vrlo dobar(4)",IF(COUNTIF(razred!G21,5),"odličan(5)",IF(COUNTIF(razred!G21,"O"),"oslobođen",IF(COUNTIF(razred!G21,"N"),"neocjenjen","----------------")))))))</f>
        <v>----------------</v>
      </c>
      <c r="H20" s="142" t="str">
        <f>IF(COUNTIF(razred!H21,1),"nedovoljan(1)",IF(COUNTIF(razred!H21,2),"dovoljan(2)",IF(COUNTIF(razred!H21,3),"dobar(3)",IF(COUNTIF(razred!H21,4),"vrlo dobar(4)",IF(COUNTIF(razred!H21,5),"odličan(5)",IF(COUNTIF(razred!H21,"O"),"oslobođen",IF(COUNTIF(razred!H21,"N"),"neocjenjen","----------------")))))))</f>
        <v>----------------</v>
      </c>
      <c r="I20" s="142" t="str">
        <f>IF(COUNTIF(razred!I21,1),"nedovoljan(1)",IF(COUNTIF(razred!I21,2),"dovoljan(2)",IF(COUNTIF(razred!I21,3),"dobar(3)",IF(COUNTIF(razred!I21,4),"vrlo dobar(4)",IF(COUNTIF(razred!I21,5),"odličan(5)",IF(COUNTIF(razred!I21,"O"),"oslobođen",IF(COUNTIF(razred!I21,"N"),"neocjenjen","----------------")))))))</f>
        <v>----------------</v>
      </c>
      <c r="J20" s="142" t="str">
        <f>IF(COUNTIF(razred!J21,1),"nedovoljan(1)",IF(COUNTIF(razred!J21,2),"dovoljan(2)",IF(COUNTIF(razred!J21,3),"dobar(3)",IF(COUNTIF(razred!J21,4),"vrlo dobar(4)",IF(COUNTIF(razred!J21,5),"odličan(5)",IF(COUNTIF(razred!J21,"O"),"oslobođen",IF(COUNTIF(razred!J21,"N"),"neocjenjen","----------------")))))))</f>
        <v>----------------</v>
      </c>
      <c r="K20" s="142" t="str">
        <f>IF(COUNTIF(razred!K21,1),"nedovoljan(1)",IF(COUNTIF(razred!K21,2),"dovoljan(2)",IF(COUNTIF(razred!K21,3),"dobar(3)",IF(COUNTIF(razred!K21,4),"vrlo dobar(4)",IF(COUNTIF(razred!K21,5),"odličan(5)",IF(COUNTIF(razred!K21,"O"),"oslobođen",IF(COUNTIF(razred!K21,"N"),"neocjenjen","----------------")))))))</f>
        <v>----------------</v>
      </c>
      <c r="L20" s="142" t="str">
        <f>IF(COUNTIF(razred!L21,1),"nedovoljan(1)",IF(COUNTIF(razred!L21,2),"dovoljan(2)",IF(COUNTIF(razred!L21,3),"dobar(3)",IF(COUNTIF(razred!L21,4),"vrlo dobar(4)",IF(COUNTIF(razred!L21,5),"odličan(5)",IF(COUNTIF(razred!L21,"O"),"oslobođen",IF(COUNTIF(razred!L21,"N"),"neocjenjen","----------------")))))))</f>
        <v>----------------</v>
      </c>
      <c r="M20" s="142" t="str">
        <f>IF(COUNTIF(razred!M21,1),"nedovoljan(1)",IF(COUNTIF(razred!M21,2),"dovoljan(2)",IF(COUNTIF(razred!M21,3),"dobar(3)",IF(COUNTIF(razred!M21,4),"vrlo dobar(4)",IF(COUNTIF(razred!M21,5),"odličan(5)",IF(COUNTIF(razred!M21,"O"),"oslobođen",IF(COUNTIF(razred!M21,"N"),"neocjenjen","----------------")))))))</f>
        <v>----------------</v>
      </c>
      <c r="N20" s="142" t="str">
        <f>IF(COUNTIF(razred!N21,1),"nedovoljan(1)",IF(COUNTIF(razred!N21,2),"dovoljan(2)",IF(COUNTIF(razred!N21,3),"dobar(3)",IF(COUNTIF(razred!N21,4),"vrlo dobar(4)",IF(COUNTIF(razred!N21,5),"odličan(5)",IF(COUNTIF(razred!N21,"O"),"oslobođen",IF(COUNTIF(razred!N21,"N"),"neocjenjen","----------------")))))))</f>
        <v>----------------</v>
      </c>
      <c r="O20" s="142" t="str">
        <f>IF(COUNTIF(razred!O21,1),"nedovoljan(1)",IF(COUNTIF(razred!O21,2),"dovoljan(2)",IF(COUNTIF(razred!O21,3),"dobar(3)",IF(COUNTIF(razred!O21,4),"vrlo dobar(4)",IF(COUNTIF(razred!O21,5),"odličan(5)",IF(COUNTIF(razred!O21,"O"),"oslobođen",IF(COUNTIF(razred!O21,"N"),"neocjenjen","----------------")))))))</f>
        <v>----------------</v>
      </c>
      <c r="P20" s="142" t="str">
        <f>IF(COUNTIF(razred!P21,1),"nedovoljan(1)",IF(COUNTIF(razred!P21,2),"dovoljan(2)",IF(COUNTIF(razred!P21,3),"dobar(3)",IF(COUNTIF(razred!P21,4),"vrlo dobar(4)",IF(COUNTIF(razred!P21,5),"odličan(5)",IF(COUNTIF(razred!P21,"O"),"oslobođen",IF(COUNTIF(razred!P21,"N"),"neocjenjen","----------------")))))))</f>
        <v>----------------</v>
      </c>
      <c r="Q20" s="142" t="str">
        <f>IF(COUNTIF(razred!Q21,1),"nedovoljan(1)",IF(COUNTIF(razred!Q21,2),"dovoljan(2)",IF(COUNTIF(razred!Q21,3),"dobar(3)",IF(COUNTIF(razred!Q21,4),"vrlo dobar(4)",IF(COUNTIF(razred!Q21,5),"odličan(5)",IF(COUNTIF(razred!Q21,"O"),"oslobođen",IF(COUNTIF(razred!Q21,"N"),"neocjenjen","----------------")))))))</f>
        <v>----------------</v>
      </c>
      <c r="R20" s="142" t="str">
        <f>IF(COUNTIF(razred!R21,1),"nedovoljan(1)",IF(COUNTIF(razred!R21,2),"dovoljan(2)",IF(COUNTIF(razred!R21,3),"dobar(3)",IF(COUNTIF(razred!R21,4),"vrlo dobar(4)",IF(COUNTIF(razred!R21,5),"odličan(5)",IF(COUNTIF(razred!R21,"O"),"oslobođen",IF(COUNTIF(razred!R21,"N"),"neocjenjen","----------------")))))))</f>
        <v>----------------</v>
      </c>
      <c r="S20" s="142" t="str">
        <f>IF(COUNTIF(razred!S21,1),"nedovoljan(1)",IF(COUNTIF(razred!S21,2),"dovoljan(2)",IF(COUNTIF(razred!S21,3),"dobar(3)",IF(COUNTIF(razred!S21,4),"vrlo dobar(4)",IF(COUNTIF(razred!S21,5),"odlièan(5)",IF(COUNTIF(razred!S21,"O"),"osloboðen",IF(COUNTIF(razred!S21,"N"),"neocjenjen","----------------")))))))</f>
        <v>----------------</v>
      </c>
      <c r="T20" s="142"/>
      <c r="U20" s="78" t="s">
        <v>85</v>
      </c>
      <c r="V20" s="76" t="str">
        <f>IF(COUNTIF(razred!X21,1),"nedovoljnim",IF(COUNTIF(razred!X21,2),"dovoljnim",IF(COUNTIF(razred!X21,3),"dobrim",IF(COUNTIF(razred!X21,4),"vrlo dobrim",IF(COUNTIF(razred!X21,5),"odličnim",IF(COUNTIF(razred!X21,"O"),"osloboðen",IF(COUNTIF(razred!X21,"N"),"neocjenjen","----------------")))))))</f>
        <v>----------------</v>
      </c>
      <c r="W20" s="77" t="str">
        <f>razred!V21</f>
        <v>  </v>
      </c>
      <c r="X20" s="77">
        <f>razred!T21</f>
        <v>0</v>
      </c>
      <c r="Y20" s="77">
        <f>razred!U21</f>
        <v>0</v>
      </c>
    </row>
    <row r="21" spans="1:25" ht="12.75">
      <c r="A21" s="140" t="str">
        <f>razred!$A22</f>
        <v>20.</v>
      </c>
      <c r="B21" s="141">
        <f>LEFT(razred!B22,LEN(razred!B22))</f>
      </c>
      <c r="C21" s="142" t="str">
        <f>IF(COUNTIF(razred!C22,1),"nedovoljan(1)",IF(COUNTIF(razred!C22,2),"dovoljan(2)",IF(COUNTIF(razred!C22,3),"dobar(3)",IF(COUNTIF(razred!C22,4),"vrlo dobar(4)",IF(COUNTIF(razred!C22,5),"odličan(5)",IF(COUNTIF(razred!C22,"O"),"oslobođen",IF(COUNTIF(razred!C22,"N"),"neocjenjen","----------------")))))))</f>
        <v>----------------</v>
      </c>
      <c r="D21" s="142" t="str">
        <f>IF(COUNTIF(razred!D22,1),"nedovoljan(1)",IF(COUNTIF(razred!D22,2),"dovoljan(2)",IF(COUNTIF(razred!D22,3),"dobar(3)",IF(COUNTIF(razred!D22,4),"vrlo dobar(4)",IF(COUNTIF(razred!D22,5),"odličan(5)",IF(COUNTIF(razred!D22,"O"),"oslobođen",IF(COUNTIF(razred!D22,"N"),"neocjenjen","----------------")))))))</f>
        <v>----------------</v>
      </c>
      <c r="E21" s="142" t="str">
        <f>IF(COUNTIF(razred!E22,1),"nedovoljan(1)",IF(COUNTIF(razred!E22,2),"dovoljan(2)",IF(COUNTIF(razred!E22,3),"dobar(3)",IF(COUNTIF(razred!E22,4),"vrlo dobar(4)",IF(COUNTIF(razred!E22,5),"odličan(5)",IF(COUNTIF(razred!E22,"O"),"oslobođen",IF(COUNTIF(razred!E22,"N"),"neocjenjen","----------------")))))))</f>
        <v>----------------</v>
      </c>
      <c r="F21" s="142" t="str">
        <f>IF(COUNTIF(razred!F22,1),"nedovoljan(1)",IF(COUNTIF(razred!F22,2),"dovoljan(2)",IF(COUNTIF(razred!F22,3),"dobar(3)",IF(COUNTIF(razred!F22,4),"vrlo dobar(4)",IF(COUNTIF(razred!F22,5),"odličan(5)",IF(COUNTIF(razred!F22,"O"),"oslobođen",IF(COUNTIF(razred!F22,"N"),"neocjenjen","----------------")))))))</f>
        <v>----------------</v>
      </c>
      <c r="G21" s="142" t="str">
        <f>IF(COUNTIF(razred!G22,1),"nedovoljan(1)",IF(COUNTIF(razred!G22,2),"dovoljan(2)",IF(COUNTIF(razred!G22,3),"dobar(3)",IF(COUNTIF(razred!G22,4),"vrlo dobar(4)",IF(COUNTIF(razred!G22,5),"odličan(5)",IF(COUNTIF(razred!G22,"O"),"oslobođen",IF(COUNTIF(razred!G22,"N"),"neocjenjen","----------------")))))))</f>
        <v>----------------</v>
      </c>
      <c r="H21" s="142" t="str">
        <f>IF(COUNTIF(razred!H22,1),"nedovoljan(1)",IF(COUNTIF(razred!H22,2),"dovoljan(2)",IF(COUNTIF(razred!H22,3),"dobar(3)",IF(COUNTIF(razred!H22,4),"vrlo dobar(4)",IF(COUNTIF(razred!H22,5),"odličan(5)",IF(COUNTIF(razred!H22,"O"),"oslobođen",IF(COUNTIF(razred!H22,"N"),"neocjenjen","----------------")))))))</f>
        <v>----------------</v>
      </c>
      <c r="I21" s="142" t="str">
        <f>IF(COUNTIF(razred!I22,1),"nedovoljan(1)",IF(COUNTIF(razred!I22,2),"dovoljan(2)",IF(COUNTIF(razred!I22,3),"dobar(3)",IF(COUNTIF(razred!I22,4),"vrlo dobar(4)",IF(COUNTIF(razred!I22,5),"odličan(5)",IF(COUNTIF(razred!I22,"O"),"oslobođen",IF(COUNTIF(razred!I22,"N"),"neocjenjen","----------------")))))))</f>
        <v>----------------</v>
      </c>
      <c r="J21" s="142" t="str">
        <f>IF(COUNTIF(razred!J22,1),"nedovoljan(1)",IF(COUNTIF(razred!J22,2),"dovoljan(2)",IF(COUNTIF(razred!J22,3),"dobar(3)",IF(COUNTIF(razred!J22,4),"vrlo dobar(4)",IF(COUNTIF(razred!J22,5),"odličan(5)",IF(COUNTIF(razred!J22,"O"),"oslobođen",IF(COUNTIF(razred!J22,"N"),"neocjenjen","----------------")))))))</f>
        <v>----------------</v>
      </c>
      <c r="K21" s="142" t="str">
        <f>IF(COUNTIF(razred!K22,1),"nedovoljan(1)",IF(COUNTIF(razred!K22,2),"dovoljan(2)",IF(COUNTIF(razred!K22,3),"dobar(3)",IF(COUNTIF(razred!K22,4),"vrlo dobar(4)",IF(COUNTIF(razred!K22,5),"odličan(5)",IF(COUNTIF(razred!K22,"O"),"oslobođen",IF(COUNTIF(razred!K22,"N"),"neocjenjen","----------------")))))))</f>
        <v>----------------</v>
      </c>
      <c r="L21" s="142" t="str">
        <f>IF(COUNTIF(razred!L22,1),"nedovoljan(1)",IF(COUNTIF(razred!L22,2),"dovoljan(2)",IF(COUNTIF(razred!L22,3),"dobar(3)",IF(COUNTIF(razred!L22,4),"vrlo dobar(4)",IF(COUNTIF(razred!L22,5),"odličan(5)",IF(COUNTIF(razred!L22,"O"),"oslobođen",IF(COUNTIF(razred!L22,"N"),"neocjenjen","----------------")))))))</f>
        <v>----------------</v>
      </c>
      <c r="M21" s="142" t="str">
        <f>IF(COUNTIF(razred!M22,1),"nedovoljan(1)",IF(COUNTIF(razred!M22,2),"dovoljan(2)",IF(COUNTIF(razred!M22,3),"dobar(3)",IF(COUNTIF(razred!M22,4),"vrlo dobar(4)",IF(COUNTIF(razred!M22,5),"odličan(5)",IF(COUNTIF(razred!M22,"O"),"oslobođen",IF(COUNTIF(razred!M22,"N"),"neocjenjen","----------------")))))))</f>
        <v>----------------</v>
      </c>
      <c r="N21" s="142" t="str">
        <f>IF(COUNTIF(razred!N22,1),"nedovoljan(1)",IF(COUNTIF(razred!N22,2),"dovoljan(2)",IF(COUNTIF(razred!N22,3),"dobar(3)",IF(COUNTIF(razred!N22,4),"vrlo dobar(4)",IF(COUNTIF(razred!N22,5),"odličan(5)",IF(COUNTIF(razred!N22,"O"),"oslobođen",IF(COUNTIF(razred!N22,"N"),"neocjenjen","----------------")))))))</f>
        <v>----------------</v>
      </c>
      <c r="O21" s="142" t="str">
        <f>IF(COUNTIF(razred!O22,1),"nedovoljan(1)",IF(COUNTIF(razred!O22,2),"dovoljan(2)",IF(COUNTIF(razred!O22,3),"dobar(3)",IF(COUNTIF(razred!O22,4),"vrlo dobar(4)",IF(COUNTIF(razred!O22,5),"odličan(5)",IF(COUNTIF(razred!O22,"O"),"oslobođen",IF(COUNTIF(razred!O22,"N"),"neocjenjen","----------------")))))))</f>
        <v>----------------</v>
      </c>
      <c r="P21" s="142" t="str">
        <f>IF(COUNTIF(razred!P22,1),"nedovoljan(1)",IF(COUNTIF(razred!P22,2),"dovoljan(2)",IF(COUNTIF(razred!P22,3),"dobar(3)",IF(COUNTIF(razred!P22,4),"vrlo dobar(4)",IF(COUNTIF(razred!P22,5),"odličan(5)",IF(COUNTIF(razred!P22,"O"),"oslobođen",IF(COUNTIF(razred!P22,"N"),"neocjenjen","----------------")))))))</f>
        <v>----------------</v>
      </c>
      <c r="Q21" s="142" t="str">
        <f>IF(COUNTIF(razred!Q22,1),"nedovoljan(1)",IF(COUNTIF(razred!Q22,2),"dovoljan(2)",IF(COUNTIF(razred!Q22,3),"dobar(3)",IF(COUNTIF(razred!Q22,4),"vrlo dobar(4)",IF(COUNTIF(razred!Q22,5),"odličan(5)",IF(COUNTIF(razred!Q22,"O"),"oslobođen",IF(COUNTIF(razred!Q22,"N"),"neocjenjen","----------------")))))))</f>
        <v>----------------</v>
      </c>
      <c r="R21" s="142" t="str">
        <f>IF(COUNTIF(razred!R22,1),"nedovoljan(1)",IF(COUNTIF(razred!R22,2),"dovoljan(2)",IF(COUNTIF(razred!R22,3),"dobar(3)",IF(COUNTIF(razred!R22,4),"vrlo dobar(4)",IF(COUNTIF(razred!R22,5),"odličan(5)",IF(COUNTIF(razred!R22,"O"),"oslobođen",IF(COUNTIF(razred!R22,"N"),"neocjenjen","----------------")))))))</f>
        <v>----------------</v>
      </c>
      <c r="S21" s="142" t="str">
        <f>IF(COUNTIF(razred!S22,1),"nedovoljan(1)",IF(COUNTIF(razred!S22,2),"dovoljan(2)",IF(COUNTIF(razred!S22,3),"dobar(3)",IF(COUNTIF(razred!S22,4),"vrlo dobar(4)",IF(COUNTIF(razred!S22,5),"odlièan(5)",IF(COUNTIF(razred!S22,"O"),"osloboðen",IF(COUNTIF(razred!S22,"N"),"neocjenjen","----------------")))))))</f>
        <v>----------------</v>
      </c>
      <c r="T21" s="142"/>
      <c r="U21" s="78" t="s">
        <v>85</v>
      </c>
      <c r="V21" s="76" t="str">
        <f>IF(COUNTIF(razred!X22,1),"nedovoljnim",IF(COUNTIF(razred!X22,2),"dovoljnim",IF(COUNTIF(razred!X22,3),"dobrim",IF(COUNTIF(razred!X22,4),"vrlo dobrim",IF(COUNTIF(razred!X22,5),"odličnim",IF(COUNTIF(razred!X22,"O"),"osloboðen",IF(COUNTIF(razred!X22,"N"),"neocjenjen","----------------")))))))</f>
        <v>----------------</v>
      </c>
      <c r="W21" s="77" t="str">
        <f>razred!V22</f>
        <v>  </v>
      </c>
      <c r="X21" s="77">
        <f>razred!T22</f>
        <v>0</v>
      </c>
      <c r="Y21" s="77">
        <f>razred!U22</f>
        <v>0</v>
      </c>
    </row>
    <row r="22" spans="1:25" ht="12.75">
      <c r="A22" s="140" t="str">
        <f>razred!$A23</f>
        <v>21.</v>
      </c>
      <c r="B22" s="141">
        <f>LEFT(razred!B23,LEN(razred!B23))</f>
      </c>
      <c r="C22" s="142" t="str">
        <f>IF(COUNTIF(razred!C23,1),"nedovoljan(1)",IF(COUNTIF(razred!C23,2),"dovoljan(2)",IF(COUNTIF(razred!C23,3),"dobar(3)",IF(COUNTIF(razred!C23,4),"vrlo dobar(4)",IF(COUNTIF(razred!C23,5),"odličan(5)",IF(COUNTIF(razred!C23,"O"),"oslobođen",IF(COUNTIF(razred!C23,"N"),"neocjenjen","----------------")))))))</f>
        <v>----------------</v>
      </c>
      <c r="D22" s="142" t="str">
        <f>IF(COUNTIF(razred!D23,1),"nedovoljan(1)",IF(COUNTIF(razred!D23,2),"dovoljan(2)",IF(COUNTIF(razred!D23,3),"dobar(3)",IF(COUNTIF(razred!D23,4),"vrlo dobar(4)",IF(COUNTIF(razred!D23,5),"odličan(5)",IF(COUNTIF(razred!D23,"O"),"oslobođen",IF(COUNTIF(razred!D23,"N"),"neocjenjen","----------------")))))))</f>
        <v>----------------</v>
      </c>
      <c r="E22" s="142" t="str">
        <f>IF(COUNTIF(razred!E23,1),"nedovoljan(1)",IF(COUNTIF(razred!E23,2),"dovoljan(2)",IF(COUNTIF(razred!E23,3),"dobar(3)",IF(COUNTIF(razred!E23,4),"vrlo dobar(4)",IF(COUNTIF(razred!E23,5),"odličan(5)",IF(COUNTIF(razred!E23,"O"),"oslobođen",IF(COUNTIF(razred!E23,"N"),"neocjenjen","----------------")))))))</f>
        <v>----------------</v>
      </c>
      <c r="F22" s="142" t="str">
        <f>IF(COUNTIF(razred!F23,1),"nedovoljan(1)",IF(COUNTIF(razred!F23,2),"dovoljan(2)",IF(COUNTIF(razred!F23,3),"dobar(3)",IF(COUNTIF(razred!F23,4),"vrlo dobar(4)",IF(COUNTIF(razred!F23,5),"odličan(5)",IF(COUNTIF(razred!F23,"O"),"oslobođen",IF(COUNTIF(razred!F23,"N"),"neocjenjen","----------------")))))))</f>
        <v>----------------</v>
      </c>
      <c r="G22" s="142" t="str">
        <f>IF(COUNTIF(razred!G23,1),"nedovoljan(1)",IF(COUNTIF(razred!G23,2),"dovoljan(2)",IF(COUNTIF(razred!G23,3),"dobar(3)",IF(COUNTIF(razred!G23,4),"vrlo dobar(4)",IF(COUNTIF(razred!G23,5),"odličan(5)",IF(COUNTIF(razred!G23,"O"),"oslobođen",IF(COUNTIF(razred!G23,"N"),"neocjenjen","----------------")))))))</f>
        <v>----------------</v>
      </c>
      <c r="H22" s="142" t="str">
        <f>IF(COUNTIF(razred!H23,1),"nedovoljan(1)",IF(COUNTIF(razred!H23,2),"dovoljan(2)",IF(COUNTIF(razred!H23,3),"dobar(3)",IF(COUNTIF(razred!H23,4),"vrlo dobar(4)",IF(COUNTIF(razred!H23,5),"odličan(5)",IF(COUNTIF(razred!H23,"O"),"oslobođen",IF(COUNTIF(razred!H23,"N"),"neocjenjen","----------------")))))))</f>
        <v>----------------</v>
      </c>
      <c r="I22" s="142" t="str">
        <f>IF(COUNTIF(razred!I23,1),"nedovoljan(1)",IF(COUNTIF(razred!I23,2),"dovoljan(2)",IF(COUNTIF(razred!I23,3),"dobar(3)",IF(COUNTIF(razred!I23,4),"vrlo dobar(4)",IF(COUNTIF(razred!I23,5),"odličan(5)",IF(COUNTIF(razred!I23,"O"),"oslobođen",IF(COUNTIF(razred!I23,"N"),"neocjenjen","----------------")))))))</f>
        <v>----------------</v>
      </c>
      <c r="J22" s="142" t="str">
        <f>IF(COUNTIF(razred!J23,1),"nedovoljan(1)",IF(COUNTIF(razred!J23,2),"dovoljan(2)",IF(COUNTIF(razred!J23,3),"dobar(3)",IF(COUNTIF(razred!J23,4),"vrlo dobar(4)",IF(COUNTIF(razred!J23,5),"odličan(5)",IF(COUNTIF(razred!J23,"O"),"oslobođen",IF(COUNTIF(razred!J23,"N"),"neocjenjen","----------------")))))))</f>
        <v>----------------</v>
      </c>
      <c r="K22" s="142" t="str">
        <f>IF(COUNTIF(razred!K23,1),"nedovoljan(1)",IF(COUNTIF(razred!K23,2),"dovoljan(2)",IF(COUNTIF(razred!K23,3),"dobar(3)",IF(COUNTIF(razred!K23,4),"vrlo dobar(4)",IF(COUNTIF(razred!K23,5),"odličan(5)",IF(COUNTIF(razred!K23,"O"),"oslobođen",IF(COUNTIF(razred!K23,"N"),"neocjenjen","----------------")))))))</f>
        <v>----------------</v>
      </c>
      <c r="L22" s="142" t="str">
        <f>IF(COUNTIF(razred!L23,1),"nedovoljan(1)",IF(COUNTIF(razred!L23,2),"dovoljan(2)",IF(COUNTIF(razred!L23,3),"dobar(3)",IF(COUNTIF(razred!L23,4),"vrlo dobar(4)",IF(COUNTIF(razred!L23,5),"odličan(5)",IF(COUNTIF(razred!L23,"O"),"oslobođen",IF(COUNTIF(razred!L23,"N"),"neocjenjen","----------------")))))))</f>
        <v>----------------</v>
      </c>
      <c r="M22" s="142" t="str">
        <f>IF(COUNTIF(razred!M23,1),"nedovoljan(1)",IF(COUNTIF(razred!M23,2),"dovoljan(2)",IF(COUNTIF(razred!M23,3),"dobar(3)",IF(COUNTIF(razred!M23,4),"vrlo dobar(4)",IF(COUNTIF(razred!M23,5),"odličan(5)",IF(COUNTIF(razred!M23,"O"),"oslobođen",IF(COUNTIF(razred!M23,"N"),"neocjenjen","----------------")))))))</f>
        <v>----------------</v>
      </c>
      <c r="N22" s="142" t="str">
        <f>IF(COUNTIF(razred!N23,1),"nedovoljan(1)",IF(COUNTIF(razred!N23,2),"dovoljan(2)",IF(COUNTIF(razred!N23,3),"dobar(3)",IF(COUNTIF(razred!N23,4),"vrlo dobar(4)",IF(COUNTIF(razred!N23,5),"odličan(5)",IF(COUNTIF(razred!N23,"O"),"oslobođen",IF(COUNTIF(razred!N23,"N"),"neocjenjen","----------------")))))))</f>
        <v>----------------</v>
      </c>
      <c r="O22" s="142" t="str">
        <f>IF(COUNTIF(razred!O23,1),"nedovoljan(1)",IF(COUNTIF(razred!O23,2),"dovoljan(2)",IF(COUNTIF(razred!O23,3),"dobar(3)",IF(COUNTIF(razred!O23,4),"vrlo dobar(4)",IF(COUNTIF(razred!O23,5),"odličan(5)",IF(COUNTIF(razred!O23,"O"),"oslobođen",IF(COUNTIF(razred!O23,"N"),"neocjenjen","----------------")))))))</f>
        <v>----------------</v>
      </c>
      <c r="P22" s="142" t="str">
        <f>IF(COUNTIF(razred!P23,1),"nedovoljan(1)",IF(COUNTIF(razred!P23,2),"dovoljan(2)",IF(COUNTIF(razred!P23,3),"dobar(3)",IF(COUNTIF(razred!P23,4),"vrlo dobar(4)",IF(COUNTIF(razred!P23,5),"odličan(5)",IF(COUNTIF(razred!P23,"O"),"oslobođen",IF(COUNTIF(razred!P23,"N"),"neocjenjen","----------------")))))))</f>
        <v>----------------</v>
      </c>
      <c r="Q22" s="142" t="str">
        <f>IF(COUNTIF(razred!Q23,1),"nedovoljan(1)",IF(COUNTIF(razred!Q23,2),"dovoljan(2)",IF(COUNTIF(razred!Q23,3),"dobar(3)",IF(COUNTIF(razred!Q23,4),"vrlo dobar(4)",IF(COUNTIF(razred!Q23,5),"odličan(5)",IF(COUNTIF(razred!Q23,"O"),"oslobođen",IF(COUNTIF(razred!Q23,"N"),"neocjenjen","----------------")))))))</f>
        <v>----------------</v>
      </c>
      <c r="R22" s="142" t="str">
        <f>IF(COUNTIF(razred!R23,1),"nedovoljan(1)",IF(COUNTIF(razred!R23,2),"dovoljan(2)",IF(COUNTIF(razred!R23,3),"dobar(3)",IF(COUNTIF(razred!R23,4),"vrlo dobar(4)",IF(COUNTIF(razred!R23,5),"odličan(5)",IF(COUNTIF(razred!R23,"O"),"oslobođen",IF(COUNTIF(razred!R23,"N"),"neocjenjen","----------------")))))))</f>
        <v>----------------</v>
      </c>
      <c r="S22" s="142" t="str">
        <f>IF(COUNTIF(razred!S23,1),"nedovoljan(1)",IF(COUNTIF(razred!S23,2),"dovoljan(2)",IF(COUNTIF(razred!S23,3),"dobar(3)",IF(COUNTIF(razred!S23,4),"vrlo dobar(4)",IF(COUNTIF(razred!S23,5),"odlièan(5)",IF(COUNTIF(razred!S23,"O"),"osloboðen",IF(COUNTIF(razred!S23,"N"),"neocjenjen","----------------")))))))</f>
        <v>----------------</v>
      </c>
      <c r="T22" s="142"/>
      <c r="U22" s="78" t="s">
        <v>85</v>
      </c>
      <c r="V22" s="76" t="str">
        <f>IF(COUNTIF(razred!X23,1),"nedovoljnim",IF(COUNTIF(razred!X23,2),"dovoljnim",IF(COUNTIF(razred!X23,3),"dobrim",IF(COUNTIF(razred!X23,4),"vrlo dobrim",IF(COUNTIF(razred!X23,5),"odličnim",IF(COUNTIF(razred!X23,"O"),"osloboðen",IF(COUNTIF(razred!X23,"N"),"neocjenjen","----------------")))))))</f>
        <v>----------------</v>
      </c>
      <c r="W22" s="77" t="str">
        <f>razred!V23</f>
        <v>  </v>
      </c>
      <c r="X22" s="77">
        <f>razred!T23</f>
        <v>0</v>
      </c>
      <c r="Y22" s="77">
        <f>razred!U23</f>
        <v>0</v>
      </c>
    </row>
    <row r="23" spans="1:25" ht="12.75">
      <c r="A23" s="140" t="str">
        <f>razred!$A24</f>
        <v>22.</v>
      </c>
      <c r="B23" s="141">
        <f>LEFT(razred!B24,LEN(razred!B24))</f>
      </c>
      <c r="C23" s="142" t="str">
        <f>IF(COUNTIF(razred!C24,1),"nedovoljan(1)",IF(COUNTIF(razred!C24,2),"dovoljan(2)",IF(COUNTIF(razred!C24,3),"dobar(3)",IF(COUNTIF(razred!C24,4),"vrlo dobar(4)",IF(COUNTIF(razred!C24,5),"odličan(5)",IF(COUNTIF(razred!C24,"O"),"oslobođen",IF(COUNTIF(razred!C24,"N"),"neocjenjen","----------------")))))))</f>
        <v>----------------</v>
      </c>
      <c r="D23" s="142" t="str">
        <f>IF(COUNTIF(razred!D24,1),"nedovoljan(1)",IF(COUNTIF(razred!D24,2),"dovoljan(2)",IF(COUNTIF(razred!D24,3),"dobar(3)",IF(COUNTIF(razred!D24,4),"vrlo dobar(4)",IF(COUNTIF(razred!D24,5),"odličan(5)",IF(COUNTIF(razred!D24,"O"),"oslobođen",IF(COUNTIF(razred!D24,"N"),"neocjenjen","----------------")))))))</f>
        <v>----------------</v>
      </c>
      <c r="E23" s="142" t="str">
        <f>IF(COUNTIF(razred!E24,1),"nedovoljan(1)",IF(COUNTIF(razred!E24,2),"dovoljan(2)",IF(COUNTIF(razred!E24,3),"dobar(3)",IF(COUNTIF(razred!E24,4),"vrlo dobar(4)",IF(COUNTIF(razred!E24,5),"odličan(5)",IF(COUNTIF(razred!E24,"O"),"oslobođen",IF(COUNTIF(razred!E24,"N"),"neocjenjen","----------------")))))))</f>
        <v>----------------</v>
      </c>
      <c r="F23" s="142" t="str">
        <f>IF(COUNTIF(razred!F24,1),"nedovoljan(1)",IF(COUNTIF(razred!F24,2),"dovoljan(2)",IF(COUNTIF(razred!F24,3),"dobar(3)",IF(COUNTIF(razred!F24,4),"vrlo dobar(4)",IF(COUNTIF(razred!F24,5),"odličan(5)",IF(COUNTIF(razred!F24,"O"),"oslobođen",IF(COUNTIF(razred!F24,"N"),"neocjenjen","----------------")))))))</f>
        <v>----------------</v>
      </c>
      <c r="G23" s="142" t="str">
        <f>IF(COUNTIF(razred!G24,1),"nedovoljan(1)",IF(COUNTIF(razred!G24,2),"dovoljan(2)",IF(COUNTIF(razred!G24,3),"dobar(3)",IF(COUNTIF(razred!G24,4),"vrlo dobar(4)",IF(COUNTIF(razred!G24,5),"odličan(5)",IF(COUNTIF(razred!G24,"O"),"oslobođen",IF(COUNTIF(razred!G24,"N"),"neocjenjen","----------------")))))))</f>
        <v>----------------</v>
      </c>
      <c r="H23" s="142" t="str">
        <f>IF(COUNTIF(razred!H24,1),"nedovoljan(1)",IF(COUNTIF(razred!H24,2),"dovoljan(2)",IF(COUNTIF(razred!H24,3),"dobar(3)",IF(COUNTIF(razred!H24,4),"vrlo dobar(4)",IF(COUNTIF(razred!H24,5),"odličan(5)",IF(COUNTIF(razred!H24,"O"),"oslobođen",IF(COUNTIF(razred!H24,"N"),"neocjenjen","----------------")))))))</f>
        <v>----------------</v>
      </c>
      <c r="I23" s="142" t="str">
        <f>IF(COUNTIF(razred!I24,1),"nedovoljan(1)",IF(COUNTIF(razred!I24,2),"dovoljan(2)",IF(COUNTIF(razred!I24,3),"dobar(3)",IF(COUNTIF(razred!I24,4),"vrlo dobar(4)",IF(COUNTIF(razred!I24,5),"odličan(5)",IF(COUNTIF(razred!I24,"O"),"oslobođen",IF(COUNTIF(razred!I24,"N"),"neocjenjen","----------------")))))))</f>
        <v>----------------</v>
      </c>
      <c r="J23" s="142" t="str">
        <f>IF(COUNTIF(razred!J24,1),"nedovoljan(1)",IF(COUNTIF(razred!J24,2),"dovoljan(2)",IF(COUNTIF(razred!J24,3),"dobar(3)",IF(COUNTIF(razred!J24,4),"vrlo dobar(4)",IF(COUNTIF(razred!J24,5),"odličan(5)",IF(COUNTIF(razred!J24,"O"),"oslobođen",IF(COUNTIF(razred!J24,"N"),"neocjenjen","----------------")))))))</f>
        <v>----------------</v>
      </c>
      <c r="K23" s="142" t="str">
        <f>IF(COUNTIF(razred!K24,1),"nedovoljan(1)",IF(COUNTIF(razred!K24,2),"dovoljan(2)",IF(COUNTIF(razred!K24,3),"dobar(3)",IF(COUNTIF(razred!K24,4),"vrlo dobar(4)",IF(COUNTIF(razred!K24,5),"odličan(5)",IF(COUNTIF(razred!K24,"O"),"oslobođen",IF(COUNTIF(razred!K24,"N"),"neocjenjen","----------------")))))))</f>
        <v>----------------</v>
      </c>
      <c r="L23" s="142" t="str">
        <f>IF(COUNTIF(razred!L24,1),"nedovoljan(1)",IF(COUNTIF(razred!L24,2),"dovoljan(2)",IF(COUNTIF(razred!L24,3),"dobar(3)",IF(COUNTIF(razred!L24,4),"vrlo dobar(4)",IF(COUNTIF(razred!L24,5),"odličan(5)",IF(COUNTIF(razred!L24,"O"),"oslobođen",IF(COUNTIF(razred!L24,"N"),"neocjenjen","----------------")))))))</f>
        <v>----------------</v>
      </c>
      <c r="M23" s="142" t="str">
        <f>IF(COUNTIF(razred!M24,1),"nedovoljan(1)",IF(COUNTIF(razred!M24,2),"dovoljan(2)",IF(COUNTIF(razred!M24,3),"dobar(3)",IF(COUNTIF(razred!M24,4),"vrlo dobar(4)",IF(COUNTIF(razred!M24,5),"odličan(5)",IF(COUNTIF(razred!M24,"O"),"oslobođen",IF(COUNTIF(razred!M24,"N"),"neocjenjen","----------------")))))))</f>
        <v>----------------</v>
      </c>
      <c r="N23" s="142" t="str">
        <f>IF(COUNTIF(razred!N24,1),"nedovoljan(1)",IF(COUNTIF(razred!N24,2),"dovoljan(2)",IF(COUNTIF(razred!N24,3),"dobar(3)",IF(COUNTIF(razred!N24,4),"vrlo dobar(4)",IF(COUNTIF(razred!N24,5),"odličan(5)",IF(COUNTIF(razred!N24,"O"),"oslobođen",IF(COUNTIF(razred!N24,"N"),"neocjenjen","----------------")))))))</f>
        <v>----------------</v>
      </c>
      <c r="O23" s="142" t="str">
        <f>IF(COUNTIF(razred!O24,1),"nedovoljan(1)",IF(COUNTIF(razred!O24,2),"dovoljan(2)",IF(COUNTIF(razred!O24,3),"dobar(3)",IF(COUNTIF(razred!O24,4),"vrlo dobar(4)",IF(COUNTIF(razred!O24,5),"odličan(5)",IF(COUNTIF(razred!O24,"O"),"oslobođen",IF(COUNTIF(razred!O24,"N"),"neocjenjen","----------------")))))))</f>
        <v>----------------</v>
      </c>
      <c r="P23" s="142" t="str">
        <f>IF(COUNTIF(razred!P24,1),"nedovoljan(1)",IF(COUNTIF(razred!P24,2),"dovoljan(2)",IF(COUNTIF(razred!P24,3),"dobar(3)",IF(COUNTIF(razred!P24,4),"vrlo dobar(4)",IF(COUNTIF(razred!P24,5),"odličan(5)",IF(COUNTIF(razred!P24,"O"),"oslobođen",IF(COUNTIF(razred!P24,"N"),"neocjenjen","----------------")))))))</f>
        <v>----------------</v>
      </c>
      <c r="Q23" s="142" t="str">
        <f>IF(COUNTIF(razred!Q24,1),"nedovoljan(1)",IF(COUNTIF(razred!Q24,2),"dovoljan(2)",IF(COUNTIF(razred!Q24,3),"dobar(3)",IF(COUNTIF(razred!Q24,4),"vrlo dobar(4)",IF(COUNTIF(razred!Q24,5),"odličan(5)",IF(COUNTIF(razred!Q24,"O"),"oslobođen",IF(COUNTIF(razred!Q24,"N"),"neocjenjen","----------------")))))))</f>
        <v>----------------</v>
      </c>
      <c r="R23" s="142" t="str">
        <f>IF(COUNTIF(razred!R24,1),"nedovoljan(1)",IF(COUNTIF(razred!R24,2),"dovoljan(2)",IF(COUNTIF(razred!R24,3),"dobar(3)",IF(COUNTIF(razred!R24,4),"vrlo dobar(4)",IF(COUNTIF(razred!R24,5),"odličan(5)",IF(COUNTIF(razred!R24,"O"),"oslobođen",IF(COUNTIF(razred!R24,"N"),"neocjenjen","----------------")))))))</f>
        <v>----------------</v>
      </c>
      <c r="S23" s="142" t="str">
        <f>IF(COUNTIF(razred!S24,1),"nedovoljan(1)",IF(COUNTIF(razred!S24,2),"dovoljan(2)",IF(COUNTIF(razred!S24,3),"dobar(3)",IF(COUNTIF(razred!S24,4),"vrlo dobar(4)",IF(COUNTIF(razred!S24,5),"odlièan(5)",IF(COUNTIF(razred!S24,"O"),"osloboðen",IF(COUNTIF(razred!S24,"N"),"neocjenjen","----------------")))))))</f>
        <v>----------------</v>
      </c>
      <c r="T23" s="142"/>
      <c r="U23" s="78" t="s">
        <v>85</v>
      </c>
      <c r="V23" s="76" t="str">
        <f>IF(COUNTIF(razred!X24,1),"nedovoljnim",IF(COUNTIF(razred!X24,2),"dovoljnim",IF(COUNTIF(razred!X24,3),"dobrim",IF(COUNTIF(razred!X24,4),"vrlo dobrim",IF(COUNTIF(razred!X24,5),"odličnim",IF(COUNTIF(razred!X24,"O"),"osloboðen",IF(COUNTIF(razred!X24,"N"),"neocjenjen","----------------")))))))</f>
        <v>----------------</v>
      </c>
      <c r="W23" s="77" t="str">
        <f>razred!V24</f>
        <v>  </v>
      </c>
      <c r="X23" s="77">
        <f>razred!T24</f>
        <v>0</v>
      </c>
      <c r="Y23" s="77">
        <f>razred!U24</f>
        <v>0</v>
      </c>
    </row>
    <row r="24" spans="1:25" ht="12.75">
      <c r="A24" s="140" t="str">
        <f>razred!$A25</f>
        <v>23.</v>
      </c>
      <c r="B24" s="141">
        <f>LEFT(razred!B25,LEN(razred!B25))</f>
      </c>
      <c r="C24" s="142" t="str">
        <f>IF(COUNTIF(razred!C25,1),"nedovoljan(1)",IF(COUNTIF(razred!C25,2),"dovoljan(2)",IF(COUNTIF(razred!C25,3),"dobar(3)",IF(COUNTIF(razred!C25,4),"vrlo dobar(4)",IF(COUNTIF(razred!C25,5),"odličan(5)",IF(COUNTIF(razred!C25,"O"),"oslobođen",IF(COUNTIF(razred!C25,"N"),"neocjenjen","----------------")))))))</f>
        <v>----------------</v>
      </c>
      <c r="D24" s="142" t="str">
        <f>IF(COUNTIF(razred!D25,1),"nedovoljan(1)",IF(COUNTIF(razred!D25,2),"dovoljan(2)",IF(COUNTIF(razred!D25,3),"dobar(3)",IF(COUNTIF(razred!D25,4),"vrlo dobar(4)",IF(COUNTIF(razred!D25,5),"odličan(5)",IF(COUNTIF(razred!D25,"O"),"oslobođen",IF(COUNTIF(razred!D25,"N"),"neocjenjen","----------------")))))))</f>
        <v>----------------</v>
      </c>
      <c r="E24" s="142" t="str">
        <f>IF(COUNTIF(razred!E25,1),"nedovoljan(1)",IF(COUNTIF(razred!E25,2),"dovoljan(2)",IF(COUNTIF(razred!E25,3),"dobar(3)",IF(COUNTIF(razred!E25,4),"vrlo dobar(4)",IF(COUNTIF(razred!E25,5),"odličan(5)",IF(COUNTIF(razred!E25,"O"),"oslobođen",IF(COUNTIF(razred!E25,"N"),"neocjenjen","----------------")))))))</f>
        <v>----------------</v>
      </c>
      <c r="F24" s="142" t="str">
        <f>IF(COUNTIF(razred!F25,1),"nedovoljan(1)",IF(COUNTIF(razred!F25,2),"dovoljan(2)",IF(COUNTIF(razred!F25,3),"dobar(3)",IF(COUNTIF(razred!F25,4),"vrlo dobar(4)",IF(COUNTIF(razred!F25,5),"odličan(5)",IF(COUNTIF(razred!F25,"O"),"oslobođen",IF(COUNTIF(razred!F25,"N"),"neocjenjen","----------------")))))))</f>
        <v>----------------</v>
      </c>
      <c r="G24" s="142" t="str">
        <f>IF(COUNTIF(razred!G25,1),"nedovoljan(1)",IF(COUNTIF(razred!G25,2),"dovoljan(2)",IF(COUNTIF(razred!G25,3),"dobar(3)",IF(COUNTIF(razred!G25,4),"vrlo dobar(4)",IF(COUNTIF(razred!G25,5),"odličan(5)",IF(COUNTIF(razred!G25,"O"),"oslobođen",IF(COUNTIF(razred!G25,"N"),"neocjenjen","----------------")))))))</f>
        <v>----------------</v>
      </c>
      <c r="H24" s="142" t="str">
        <f>IF(COUNTIF(razred!H25,1),"nedovoljan(1)",IF(COUNTIF(razred!H25,2),"dovoljan(2)",IF(COUNTIF(razred!H25,3),"dobar(3)",IF(COUNTIF(razred!H25,4),"vrlo dobar(4)",IF(COUNTIF(razred!H25,5),"odličan(5)",IF(COUNTIF(razred!H25,"O"),"oslobođen",IF(COUNTIF(razred!H25,"N"),"neocjenjen","----------------")))))))</f>
        <v>----------------</v>
      </c>
      <c r="I24" s="142" t="str">
        <f>IF(COUNTIF(razred!I25,1),"nedovoljan(1)",IF(COUNTIF(razred!I25,2),"dovoljan(2)",IF(COUNTIF(razred!I25,3),"dobar(3)",IF(COUNTIF(razred!I25,4),"vrlo dobar(4)",IF(COUNTIF(razred!I25,5),"odličan(5)",IF(COUNTIF(razred!I25,"O"),"oslobođen",IF(COUNTIF(razred!I25,"N"),"neocjenjen","----------------")))))))</f>
        <v>----------------</v>
      </c>
      <c r="J24" s="142" t="str">
        <f>IF(COUNTIF(razred!J25,1),"nedovoljan(1)",IF(COUNTIF(razred!J25,2),"dovoljan(2)",IF(COUNTIF(razred!J25,3),"dobar(3)",IF(COUNTIF(razred!J25,4),"vrlo dobar(4)",IF(COUNTIF(razred!J25,5),"odličan(5)",IF(COUNTIF(razred!J25,"O"),"oslobođen",IF(COUNTIF(razred!J25,"N"),"neocjenjen","----------------")))))))</f>
        <v>----------------</v>
      </c>
      <c r="K24" s="142" t="str">
        <f>IF(COUNTIF(razred!K25,1),"nedovoljan(1)",IF(COUNTIF(razred!K25,2),"dovoljan(2)",IF(COUNTIF(razred!K25,3),"dobar(3)",IF(COUNTIF(razred!K25,4),"vrlo dobar(4)",IF(COUNTIF(razred!K25,5),"odličan(5)",IF(COUNTIF(razred!K25,"O"),"oslobođen",IF(COUNTIF(razred!K25,"N"),"neocjenjen","----------------")))))))</f>
        <v>----------------</v>
      </c>
      <c r="L24" s="142" t="str">
        <f>IF(COUNTIF(razred!L25,1),"nedovoljan(1)",IF(COUNTIF(razred!L25,2),"dovoljan(2)",IF(COUNTIF(razred!L25,3),"dobar(3)",IF(COUNTIF(razred!L25,4),"vrlo dobar(4)",IF(COUNTIF(razred!L25,5),"odličan(5)",IF(COUNTIF(razred!L25,"O"),"oslobođen",IF(COUNTIF(razred!L25,"N"),"neocjenjen","----------------")))))))</f>
        <v>----------------</v>
      </c>
      <c r="M24" s="142" t="str">
        <f>IF(COUNTIF(razred!M25,1),"nedovoljan(1)",IF(COUNTIF(razred!M25,2),"dovoljan(2)",IF(COUNTIF(razred!M25,3),"dobar(3)",IF(COUNTIF(razred!M25,4),"vrlo dobar(4)",IF(COUNTIF(razred!M25,5),"odličan(5)",IF(COUNTIF(razred!M25,"O"),"oslobođen",IF(COUNTIF(razred!M25,"N"),"neocjenjen","----------------")))))))</f>
        <v>----------------</v>
      </c>
      <c r="N24" s="142" t="str">
        <f>IF(COUNTIF(razred!N25,1),"nedovoljan(1)",IF(COUNTIF(razred!N25,2),"dovoljan(2)",IF(COUNTIF(razred!N25,3),"dobar(3)",IF(COUNTIF(razred!N25,4),"vrlo dobar(4)",IF(COUNTIF(razred!N25,5),"odličan(5)",IF(COUNTIF(razred!N25,"O"),"oslobođen",IF(COUNTIF(razred!N25,"N"),"neocjenjen","----------------")))))))</f>
        <v>----------------</v>
      </c>
      <c r="O24" s="142" t="str">
        <f>IF(COUNTIF(razred!O25,1),"nedovoljan(1)",IF(COUNTIF(razred!O25,2),"dovoljan(2)",IF(COUNTIF(razred!O25,3),"dobar(3)",IF(COUNTIF(razred!O25,4),"vrlo dobar(4)",IF(COUNTIF(razred!O25,5),"odličan(5)",IF(COUNTIF(razred!O25,"O"),"oslobođen",IF(COUNTIF(razred!O25,"N"),"neocjenjen","----------------")))))))</f>
        <v>----------------</v>
      </c>
      <c r="P24" s="142" t="str">
        <f>IF(COUNTIF(razred!P25,1),"nedovoljan(1)",IF(COUNTIF(razred!P25,2),"dovoljan(2)",IF(COUNTIF(razred!P25,3),"dobar(3)",IF(COUNTIF(razred!P25,4),"vrlo dobar(4)",IF(COUNTIF(razred!P25,5),"odličan(5)",IF(COUNTIF(razred!P25,"O"),"oslobođen",IF(COUNTIF(razred!P25,"N"),"neocjenjen","----------------")))))))</f>
        <v>----------------</v>
      </c>
      <c r="Q24" s="142" t="str">
        <f>IF(COUNTIF(razred!Q25,1),"nedovoljan(1)",IF(COUNTIF(razred!Q25,2),"dovoljan(2)",IF(COUNTIF(razred!Q25,3),"dobar(3)",IF(COUNTIF(razred!Q25,4),"vrlo dobar(4)",IF(COUNTIF(razred!Q25,5),"odličan(5)",IF(COUNTIF(razred!Q25,"O"),"oslobođen",IF(COUNTIF(razred!Q25,"N"),"neocjenjen","----------------")))))))</f>
        <v>----------------</v>
      </c>
      <c r="R24" s="142" t="str">
        <f>IF(COUNTIF(razred!R25,1),"nedovoljan(1)",IF(COUNTIF(razred!R25,2),"dovoljan(2)",IF(COUNTIF(razred!R25,3),"dobar(3)",IF(COUNTIF(razred!R25,4),"vrlo dobar(4)",IF(COUNTIF(razred!R25,5),"odličan(5)",IF(COUNTIF(razred!R25,"O"),"oslobođen",IF(COUNTIF(razred!R25,"N"),"neocjenjen","----------------")))))))</f>
        <v>----------------</v>
      </c>
      <c r="S24" s="142" t="str">
        <f>IF(COUNTIF(razred!S25,1),"nedovoljan(1)",IF(COUNTIF(razred!S25,2),"dovoljan(2)",IF(COUNTIF(razred!S25,3),"dobar(3)",IF(COUNTIF(razred!S25,4),"vrlo dobar(4)",IF(COUNTIF(razred!S25,5),"odlièan(5)",IF(COUNTIF(razred!S25,"O"),"osloboðen",IF(COUNTIF(razred!S25,"N"),"neocjenjen","----------------")))))))</f>
        <v>----------------</v>
      </c>
      <c r="T24" s="142"/>
      <c r="U24" s="78" t="s">
        <v>85</v>
      </c>
      <c r="V24" s="76" t="str">
        <f>IF(COUNTIF(razred!X25,1),"nedovoljnim",IF(COUNTIF(razred!X25,2),"dovoljnim",IF(COUNTIF(razred!X25,3),"dobrim",IF(COUNTIF(razred!X25,4),"vrlo dobrim",IF(COUNTIF(razred!X25,5),"odličnim",IF(COUNTIF(razred!X25,"O"),"osloboðen",IF(COUNTIF(razred!X25,"N"),"neocjenjen","----------------")))))))</f>
        <v>----------------</v>
      </c>
      <c r="W24" s="77" t="str">
        <f>razred!V25</f>
        <v>  </v>
      </c>
      <c r="X24" s="77">
        <f>razred!T25</f>
        <v>0</v>
      </c>
      <c r="Y24" s="77">
        <f>razred!U25</f>
        <v>0</v>
      </c>
    </row>
    <row r="25" spans="1:25" ht="12.75">
      <c r="A25" s="140" t="str">
        <f>razred!$A26</f>
        <v>24.</v>
      </c>
      <c r="B25" s="141">
        <f>LEFT(razred!B26,LEN(razred!B26))</f>
      </c>
      <c r="C25" s="142" t="str">
        <f>IF(COUNTIF(razred!C26,1),"nedovoljan(1)",IF(COUNTIF(razred!C26,2),"dovoljan(2)",IF(COUNTIF(razred!C26,3),"dobar(3)",IF(COUNTIF(razred!C26,4),"vrlo dobar(4)",IF(COUNTIF(razred!C26,5),"odličan(5)",IF(COUNTIF(razred!C26,"O"),"oslobođen",IF(COUNTIF(razred!C26,"N"),"neocjenjen","----------------")))))))</f>
        <v>----------------</v>
      </c>
      <c r="D25" s="142" t="str">
        <f>IF(COUNTIF(razred!D26,1),"nedovoljan(1)",IF(COUNTIF(razred!D26,2),"dovoljan(2)",IF(COUNTIF(razred!D26,3),"dobar(3)",IF(COUNTIF(razred!D26,4),"vrlo dobar(4)",IF(COUNTIF(razred!D26,5),"odličan(5)",IF(COUNTIF(razred!D26,"O"),"oslobođen",IF(COUNTIF(razred!D26,"N"),"neocjenjen","----------------")))))))</f>
        <v>----------------</v>
      </c>
      <c r="E25" s="142" t="str">
        <f>IF(COUNTIF(razred!E26,1),"nedovoljan(1)",IF(COUNTIF(razred!E26,2),"dovoljan(2)",IF(COUNTIF(razred!E26,3),"dobar(3)",IF(COUNTIF(razred!E26,4),"vrlo dobar(4)",IF(COUNTIF(razred!E26,5),"odličan(5)",IF(COUNTIF(razred!E26,"O"),"oslobođen",IF(COUNTIF(razred!E26,"N"),"neocjenjen","----------------")))))))</f>
        <v>----------------</v>
      </c>
      <c r="F25" s="142" t="str">
        <f>IF(COUNTIF(razred!F26,1),"nedovoljan(1)",IF(COUNTIF(razred!F26,2),"dovoljan(2)",IF(COUNTIF(razred!F26,3),"dobar(3)",IF(COUNTIF(razred!F26,4),"vrlo dobar(4)",IF(COUNTIF(razred!F26,5),"odličan(5)",IF(COUNTIF(razred!F26,"O"),"oslobođen",IF(COUNTIF(razred!F26,"N"),"neocjenjen","----------------")))))))</f>
        <v>----------------</v>
      </c>
      <c r="G25" s="142" t="str">
        <f>IF(COUNTIF(razred!G26,1),"nedovoljan(1)",IF(COUNTIF(razred!G26,2),"dovoljan(2)",IF(COUNTIF(razred!G26,3),"dobar(3)",IF(COUNTIF(razred!G26,4),"vrlo dobar(4)",IF(COUNTIF(razred!G26,5),"odličan(5)",IF(COUNTIF(razred!G26,"O"),"oslobođen",IF(COUNTIF(razred!G26,"N"),"neocjenjen","----------------")))))))</f>
        <v>----------------</v>
      </c>
      <c r="H25" s="142" t="str">
        <f>IF(COUNTIF(razred!H26,1),"nedovoljan(1)",IF(COUNTIF(razred!H26,2),"dovoljan(2)",IF(COUNTIF(razred!H26,3),"dobar(3)",IF(COUNTIF(razred!H26,4),"vrlo dobar(4)",IF(COUNTIF(razred!H26,5),"odličan(5)",IF(COUNTIF(razred!H26,"O"),"oslobođen",IF(COUNTIF(razred!H26,"N"),"neocjenjen","----------------")))))))</f>
        <v>----------------</v>
      </c>
      <c r="I25" s="142" t="str">
        <f>IF(COUNTIF(razred!I26,1),"nedovoljan(1)",IF(COUNTIF(razred!I26,2),"dovoljan(2)",IF(COUNTIF(razred!I26,3),"dobar(3)",IF(COUNTIF(razred!I26,4),"vrlo dobar(4)",IF(COUNTIF(razred!I26,5),"odličan(5)",IF(COUNTIF(razred!I26,"O"),"oslobođen",IF(COUNTIF(razred!I26,"N"),"neocjenjen","----------------")))))))</f>
        <v>----------------</v>
      </c>
      <c r="J25" s="142" t="str">
        <f>IF(COUNTIF(razred!J26,1),"nedovoljan(1)",IF(COUNTIF(razred!J26,2),"dovoljan(2)",IF(COUNTIF(razred!J26,3),"dobar(3)",IF(COUNTIF(razred!J26,4),"vrlo dobar(4)",IF(COUNTIF(razred!J26,5),"odličan(5)",IF(COUNTIF(razred!J26,"O"),"oslobođen",IF(COUNTIF(razred!J26,"N"),"neocjenjen","----------------")))))))</f>
        <v>----------------</v>
      </c>
      <c r="K25" s="142" t="str">
        <f>IF(COUNTIF(razred!K26,1),"nedovoljan(1)",IF(COUNTIF(razred!K26,2),"dovoljan(2)",IF(COUNTIF(razred!K26,3),"dobar(3)",IF(COUNTIF(razred!K26,4),"vrlo dobar(4)",IF(COUNTIF(razred!K26,5),"odličan(5)",IF(COUNTIF(razred!K26,"O"),"oslobođen",IF(COUNTIF(razred!K26,"N"),"neocjenjen","----------------")))))))</f>
        <v>----------------</v>
      </c>
      <c r="L25" s="142" t="str">
        <f>IF(COUNTIF(razred!L26,1),"nedovoljan(1)",IF(COUNTIF(razred!L26,2),"dovoljan(2)",IF(COUNTIF(razred!L26,3),"dobar(3)",IF(COUNTIF(razred!L26,4),"vrlo dobar(4)",IF(COUNTIF(razred!L26,5),"odličan(5)",IF(COUNTIF(razred!L26,"O"),"oslobođen",IF(COUNTIF(razred!L26,"N"),"neocjenjen","----------------")))))))</f>
        <v>----------------</v>
      </c>
      <c r="M25" s="142" t="str">
        <f>IF(COUNTIF(razred!M26,1),"nedovoljan(1)",IF(COUNTIF(razred!M26,2),"dovoljan(2)",IF(COUNTIF(razred!M26,3),"dobar(3)",IF(COUNTIF(razred!M26,4),"vrlo dobar(4)",IF(COUNTIF(razred!M26,5),"odličan(5)",IF(COUNTIF(razred!M26,"O"),"oslobođen",IF(COUNTIF(razred!M26,"N"),"neocjenjen","----------------")))))))</f>
        <v>----------------</v>
      </c>
      <c r="N25" s="142" t="str">
        <f>IF(COUNTIF(razred!N26,1),"nedovoljan(1)",IF(COUNTIF(razred!N26,2),"dovoljan(2)",IF(COUNTIF(razred!N26,3),"dobar(3)",IF(COUNTIF(razred!N26,4),"vrlo dobar(4)",IF(COUNTIF(razred!N26,5),"odličan(5)",IF(COUNTIF(razred!N26,"O"),"oslobođen",IF(COUNTIF(razred!N26,"N"),"neocjenjen","----------------")))))))</f>
        <v>----------------</v>
      </c>
      <c r="O25" s="142" t="str">
        <f>IF(COUNTIF(razred!O26,1),"nedovoljan(1)",IF(COUNTIF(razred!O26,2),"dovoljan(2)",IF(COUNTIF(razred!O26,3),"dobar(3)",IF(COUNTIF(razred!O26,4),"vrlo dobar(4)",IF(COUNTIF(razred!O26,5),"odličan(5)",IF(COUNTIF(razred!O26,"O"),"oslobođen",IF(COUNTIF(razred!O26,"N"),"neocjenjen","----------------")))))))</f>
        <v>----------------</v>
      </c>
      <c r="P25" s="142" t="str">
        <f>IF(COUNTIF(razred!P26,1),"nedovoljan(1)",IF(COUNTIF(razred!P26,2),"dovoljan(2)",IF(COUNTIF(razred!P26,3),"dobar(3)",IF(COUNTIF(razred!P26,4),"vrlo dobar(4)",IF(COUNTIF(razred!P26,5),"odličan(5)",IF(COUNTIF(razred!P26,"O"),"oslobođen",IF(COUNTIF(razred!P26,"N"),"neocjenjen","----------------")))))))</f>
        <v>----------------</v>
      </c>
      <c r="Q25" s="142" t="str">
        <f>IF(COUNTIF(razred!Q26,1),"nedovoljan(1)",IF(COUNTIF(razred!Q26,2),"dovoljan(2)",IF(COUNTIF(razred!Q26,3),"dobar(3)",IF(COUNTIF(razred!Q26,4),"vrlo dobar(4)",IF(COUNTIF(razred!Q26,5),"odličan(5)",IF(COUNTIF(razred!Q26,"O"),"oslobođen",IF(COUNTIF(razred!Q26,"N"),"neocjenjen","----------------")))))))</f>
        <v>----------------</v>
      </c>
      <c r="R25" s="142" t="str">
        <f>IF(COUNTIF(razred!R26,1),"nedovoljan(1)",IF(COUNTIF(razred!R26,2),"dovoljan(2)",IF(COUNTIF(razred!R26,3),"dobar(3)",IF(COUNTIF(razred!R26,4),"vrlo dobar(4)",IF(COUNTIF(razred!R26,5),"odličan(5)",IF(COUNTIF(razred!R26,"O"),"oslobođen",IF(COUNTIF(razred!R26,"N"),"neocjenjen","----------------")))))))</f>
        <v>----------------</v>
      </c>
      <c r="S25" s="142" t="str">
        <f>IF(COUNTIF(razred!S26,1),"nedovoljan(1)",IF(COUNTIF(razred!S26,2),"dovoljan(2)",IF(COUNTIF(razred!S26,3),"dobar(3)",IF(COUNTIF(razred!S26,4),"vrlo dobar(4)",IF(COUNTIF(razred!S26,5),"odlièan(5)",IF(COUNTIF(razred!S26,"O"),"osloboðen",IF(COUNTIF(razred!S26,"N"),"neocjenjen","----------------")))))))</f>
        <v>----------------</v>
      </c>
      <c r="T25" s="142"/>
      <c r="U25" s="78" t="s">
        <v>85</v>
      </c>
      <c r="V25" s="76" t="str">
        <f>IF(COUNTIF(razred!X26,1),"nedovoljnim",IF(COUNTIF(razred!X26,2),"dovoljnim",IF(COUNTIF(razred!X26,3),"dobrim",IF(COUNTIF(razred!X26,4),"vrlo dobrim",IF(COUNTIF(razred!X26,5),"odličnim",IF(COUNTIF(razred!X26,"O"),"osloboðen",IF(COUNTIF(razred!X26,"N"),"neocjenjen","----------------")))))))</f>
        <v>----------------</v>
      </c>
      <c r="W25" s="77" t="str">
        <f>razred!V26</f>
        <v>  </v>
      </c>
      <c r="X25" s="77">
        <f>razred!T26</f>
        <v>0</v>
      </c>
      <c r="Y25" s="77">
        <f>razred!U26</f>
        <v>0</v>
      </c>
    </row>
    <row r="26" spans="1:25" ht="12.75">
      <c r="A26" s="140" t="str">
        <f>razred!$A27</f>
        <v>25.</v>
      </c>
      <c r="B26" s="141">
        <f>LEFT(razred!B27,LEN(razred!B27))</f>
      </c>
      <c r="C26" s="142" t="str">
        <f>IF(COUNTIF(razred!C27,1),"nedovoljan(1)",IF(COUNTIF(razred!C27,2),"dovoljan(2)",IF(COUNTIF(razred!C27,3),"dobar(3)",IF(COUNTIF(razred!C27,4),"vrlo dobar(4)",IF(COUNTIF(razred!C27,5),"odličan(5)",IF(COUNTIF(razred!C27,"O"),"oslobođen",IF(COUNTIF(razred!C27,"N"),"neocjenjen","----------------")))))))</f>
        <v>----------------</v>
      </c>
      <c r="D26" s="142" t="str">
        <f>IF(COUNTIF(razred!D27,1),"nedovoljan(1)",IF(COUNTIF(razred!D27,2),"dovoljan(2)",IF(COUNTIF(razred!D27,3),"dobar(3)",IF(COUNTIF(razred!D27,4),"vrlo dobar(4)",IF(COUNTIF(razred!D27,5),"odličan(5)",IF(COUNTIF(razred!D27,"O"),"oslobođen",IF(COUNTIF(razred!D27,"N"),"neocjenjen","----------------")))))))</f>
        <v>----------------</v>
      </c>
      <c r="E26" s="142" t="str">
        <f>IF(COUNTIF(razred!E27,1),"nedovoljan(1)",IF(COUNTIF(razred!E27,2),"dovoljan(2)",IF(COUNTIF(razred!E27,3),"dobar(3)",IF(COUNTIF(razred!E27,4),"vrlo dobar(4)",IF(COUNTIF(razred!E27,5),"odličan(5)",IF(COUNTIF(razred!E27,"O"),"oslobođen",IF(COUNTIF(razred!E27,"N"),"neocjenjen","----------------")))))))</f>
        <v>----------------</v>
      </c>
      <c r="F26" s="142" t="str">
        <f>IF(COUNTIF(razred!F27,1),"nedovoljan(1)",IF(COUNTIF(razred!F27,2),"dovoljan(2)",IF(COUNTIF(razred!F27,3),"dobar(3)",IF(COUNTIF(razred!F27,4),"vrlo dobar(4)",IF(COUNTIF(razred!F27,5),"odličan(5)",IF(COUNTIF(razred!F27,"O"),"oslobođen",IF(COUNTIF(razred!F27,"N"),"neocjenjen","----------------")))))))</f>
        <v>----------------</v>
      </c>
      <c r="G26" s="142" t="str">
        <f>IF(COUNTIF(razred!G27,1),"nedovoljan(1)",IF(COUNTIF(razred!G27,2),"dovoljan(2)",IF(COUNTIF(razred!G27,3),"dobar(3)",IF(COUNTIF(razred!G27,4),"vrlo dobar(4)",IF(COUNTIF(razred!G27,5),"odličan(5)",IF(COUNTIF(razred!G27,"O"),"oslobođen",IF(COUNTIF(razred!G27,"N"),"neocjenjen","----------------")))))))</f>
        <v>----------------</v>
      </c>
      <c r="H26" s="142" t="str">
        <f>IF(COUNTIF(razred!H27,1),"nedovoljan(1)",IF(COUNTIF(razred!H27,2),"dovoljan(2)",IF(COUNTIF(razred!H27,3),"dobar(3)",IF(COUNTIF(razred!H27,4),"vrlo dobar(4)",IF(COUNTIF(razred!H27,5),"odličan(5)",IF(COUNTIF(razred!H27,"O"),"oslobođen",IF(COUNTIF(razred!H27,"N"),"neocjenjen","----------------")))))))</f>
        <v>----------------</v>
      </c>
      <c r="I26" s="142" t="str">
        <f>IF(COUNTIF(razred!I27,1),"nedovoljan(1)",IF(COUNTIF(razred!I27,2),"dovoljan(2)",IF(COUNTIF(razred!I27,3),"dobar(3)",IF(COUNTIF(razred!I27,4),"vrlo dobar(4)",IF(COUNTIF(razred!I27,5),"odličan(5)",IF(COUNTIF(razred!I27,"O"),"oslobođen",IF(COUNTIF(razred!I27,"N"),"neocjenjen","----------------")))))))</f>
        <v>----------------</v>
      </c>
      <c r="J26" s="142" t="str">
        <f>IF(COUNTIF(razred!J27,1),"nedovoljan(1)",IF(COUNTIF(razred!J27,2),"dovoljan(2)",IF(COUNTIF(razred!J27,3),"dobar(3)",IF(COUNTIF(razred!J27,4),"vrlo dobar(4)",IF(COUNTIF(razred!J27,5),"odličan(5)",IF(COUNTIF(razred!J27,"O"),"oslobođen",IF(COUNTIF(razred!J27,"N"),"neocjenjen","----------------")))))))</f>
        <v>----------------</v>
      </c>
      <c r="K26" s="142" t="str">
        <f>IF(COUNTIF(razred!K27,1),"nedovoljan(1)",IF(COUNTIF(razred!K27,2),"dovoljan(2)",IF(COUNTIF(razred!K27,3),"dobar(3)",IF(COUNTIF(razred!K27,4),"vrlo dobar(4)",IF(COUNTIF(razred!K27,5),"odličan(5)",IF(COUNTIF(razred!K27,"O"),"oslobođen",IF(COUNTIF(razred!K27,"N"),"neocjenjen","----------------")))))))</f>
        <v>----------------</v>
      </c>
      <c r="L26" s="142" t="str">
        <f>IF(COUNTIF(razred!L27,1),"nedovoljan(1)",IF(COUNTIF(razred!L27,2),"dovoljan(2)",IF(COUNTIF(razred!L27,3),"dobar(3)",IF(COUNTIF(razred!L27,4),"vrlo dobar(4)",IF(COUNTIF(razred!L27,5),"odličan(5)",IF(COUNTIF(razred!L27,"O"),"oslobođen",IF(COUNTIF(razred!L27,"N"),"neocjenjen","----------------")))))))</f>
        <v>----------------</v>
      </c>
      <c r="M26" s="142" t="str">
        <f>IF(COUNTIF(razred!M27,1),"nedovoljan(1)",IF(COUNTIF(razred!M27,2),"dovoljan(2)",IF(COUNTIF(razred!M27,3),"dobar(3)",IF(COUNTIF(razred!M27,4),"vrlo dobar(4)",IF(COUNTIF(razred!M27,5),"odličan(5)",IF(COUNTIF(razred!M27,"O"),"oslobođen",IF(COUNTIF(razred!M27,"N"),"neocjenjen","----------------")))))))</f>
        <v>----------------</v>
      </c>
      <c r="N26" s="142" t="str">
        <f>IF(COUNTIF(razred!N27,1),"nedovoljan(1)",IF(COUNTIF(razred!N27,2),"dovoljan(2)",IF(COUNTIF(razred!N27,3),"dobar(3)",IF(COUNTIF(razred!N27,4),"vrlo dobar(4)",IF(COUNTIF(razred!N27,5),"odličan(5)",IF(COUNTIF(razred!N27,"O"),"oslobođen",IF(COUNTIF(razred!N27,"N"),"neocjenjen","----------------")))))))</f>
        <v>----------------</v>
      </c>
      <c r="O26" s="142" t="str">
        <f>IF(COUNTIF(razred!O27,1),"nedovoljan(1)",IF(COUNTIF(razred!O27,2),"dovoljan(2)",IF(COUNTIF(razred!O27,3),"dobar(3)",IF(COUNTIF(razred!O27,4),"vrlo dobar(4)",IF(COUNTIF(razred!O27,5),"odličan(5)",IF(COUNTIF(razred!O27,"O"),"oslobođen",IF(COUNTIF(razred!O27,"N"),"neocjenjen","----------------")))))))</f>
        <v>----------------</v>
      </c>
      <c r="P26" s="142" t="str">
        <f>IF(COUNTIF(razred!P27,1),"nedovoljan(1)",IF(COUNTIF(razred!P27,2),"dovoljan(2)",IF(COUNTIF(razred!P27,3),"dobar(3)",IF(COUNTIF(razred!P27,4),"vrlo dobar(4)",IF(COUNTIF(razred!P27,5),"odličan(5)",IF(COUNTIF(razred!P27,"O"),"oslobođen",IF(COUNTIF(razred!P27,"N"),"neocjenjen","----------------")))))))</f>
        <v>----------------</v>
      </c>
      <c r="Q26" s="142" t="str">
        <f>IF(COUNTIF(razred!Q27,1),"nedovoljan(1)",IF(COUNTIF(razred!Q27,2),"dovoljan(2)",IF(COUNTIF(razred!Q27,3),"dobar(3)",IF(COUNTIF(razred!Q27,4),"vrlo dobar(4)",IF(COUNTIF(razred!Q27,5),"odličan(5)",IF(COUNTIF(razred!Q27,"O"),"oslobođen",IF(COUNTIF(razred!Q27,"N"),"neocjenjen","----------------")))))))</f>
        <v>----------------</v>
      </c>
      <c r="R26" s="142" t="str">
        <f>IF(COUNTIF(razred!R27,1),"nedovoljan(1)",IF(COUNTIF(razred!R27,2),"dovoljan(2)",IF(COUNTIF(razred!R27,3),"dobar(3)",IF(COUNTIF(razred!R27,4),"vrlo dobar(4)",IF(COUNTIF(razred!R27,5),"odličan(5)",IF(COUNTIF(razred!R27,"O"),"oslobođen",IF(COUNTIF(razred!R27,"N"),"neocjenjen","----------------")))))))</f>
        <v>----------------</v>
      </c>
      <c r="S26" s="142" t="str">
        <f>IF(COUNTIF(razred!S27,1),"nedovoljan(1)",IF(COUNTIF(razred!S27,2),"dovoljan(2)",IF(COUNTIF(razred!S27,3),"dobar(3)",IF(COUNTIF(razred!S27,4),"vrlo dobar(4)",IF(COUNTIF(razred!S27,5),"odlièan(5)",IF(COUNTIF(razred!S27,"O"),"osloboðen",IF(COUNTIF(razred!S27,"N"),"neocjenjen","----------------")))))))</f>
        <v>----------------</v>
      </c>
      <c r="T26" s="142"/>
      <c r="U26" s="78" t="s">
        <v>85</v>
      </c>
      <c r="V26" s="76" t="str">
        <f>IF(COUNTIF(razred!X27,1),"nedovoljnim",IF(COUNTIF(razred!X27,2),"dovoljnim",IF(COUNTIF(razred!X27,3),"dobrim",IF(COUNTIF(razred!X27,4),"vrlo dobrim",IF(COUNTIF(razred!X27,5),"odličnim",IF(COUNTIF(razred!X27,"O"),"osloboðen",IF(COUNTIF(razred!X27,"N"),"neocjenjen","----------------")))))))</f>
        <v>----------------</v>
      </c>
      <c r="W26" s="77" t="str">
        <f>razred!V27</f>
        <v>  </v>
      </c>
      <c r="X26" s="77">
        <f>razred!T27</f>
        <v>0</v>
      </c>
      <c r="Y26" s="77">
        <f>razred!U27</f>
        <v>0</v>
      </c>
    </row>
    <row r="27" spans="1:25" ht="12.75">
      <c r="A27" s="140" t="str">
        <f>razred!$A28</f>
        <v>26.</v>
      </c>
      <c r="B27" s="141">
        <f>LEFT(razred!B28,LEN(razred!B28))</f>
      </c>
      <c r="C27" s="142" t="str">
        <f>IF(COUNTIF(razred!C28,1),"nedovoljan(1)",IF(COUNTIF(razred!C28,2),"dovoljan(2)",IF(COUNTIF(razred!C28,3),"dobar(3)",IF(COUNTIF(razred!C28,4),"vrlo dobar(4)",IF(COUNTIF(razred!C28,5),"odličan(5)",IF(COUNTIF(razred!C28,"O"),"oslobođen",IF(COUNTIF(razred!C28,"N"),"neocjenjen","----------------")))))))</f>
        <v>----------------</v>
      </c>
      <c r="D27" s="142" t="str">
        <f>IF(COUNTIF(razred!D28,1),"nedovoljan(1)",IF(COUNTIF(razred!D28,2),"dovoljan(2)",IF(COUNTIF(razred!D28,3),"dobar(3)",IF(COUNTIF(razred!D28,4),"vrlo dobar(4)",IF(COUNTIF(razred!D28,5),"odličan(5)",IF(COUNTIF(razred!D28,"O"),"oslobođen",IF(COUNTIF(razred!D28,"N"),"neocjenjen","----------------")))))))</f>
        <v>----------------</v>
      </c>
      <c r="E27" s="142" t="str">
        <f>IF(COUNTIF(razred!E28,1),"nedovoljan(1)",IF(COUNTIF(razred!E28,2),"dovoljan(2)",IF(COUNTIF(razred!E28,3),"dobar(3)",IF(COUNTIF(razred!E28,4),"vrlo dobar(4)",IF(COUNTIF(razred!E28,5),"odličan(5)",IF(COUNTIF(razred!E28,"O"),"oslobođen",IF(COUNTIF(razred!E28,"N"),"neocjenjen","----------------")))))))</f>
        <v>----------------</v>
      </c>
      <c r="F27" s="142" t="str">
        <f>IF(COUNTIF(razred!F28,1),"nedovoljan(1)",IF(COUNTIF(razred!F28,2),"dovoljan(2)",IF(COUNTIF(razred!F28,3),"dobar(3)",IF(COUNTIF(razred!F28,4),"vrlo dobar(4)",IF(COUNTIF(razred!F28,5),"odličan(5)",IF(COUNTIF(razred!F28,"O"),"oslobođen",IF(COUNTIF(razred!F28,"N"),"neocjenjen","----------------")))))))</f>
        <v>----------------</v>
      </c>
      <c r="G27" s="142" t="str">
        <f>IF(COUNTIF(razred!G28,1),"nedovoljan(1)",IF(COUNTIF(razred!G28,2),"dovoljan(2)",IF(COUNTIF(razred!G28,3),"dobar(3)",IF(COUNTIF(razred!G28,4),"vrlo dobar(4)",IF(COUNTIF(razred!G28,5),"odličan(5)",IF(COUNTIF(razred!G28,"O"),"oslobođen",IF(COUNTIF(razred!G28,"N"),"neocjenjen","----------------")))))))</f>
        <v>----------------</v>
      </c>
      <c r="H27" s="142" t="str">
        <f>IF(COUNTIF(razred!H28,1),"nedovoljan(1)",IF(COUNTIF(razred!H28,2),"dovoljan(2)",IF(COUNTIF(razred!H28,3),"dobar(3)",IF(COUNTIF(razred!H28,4),"vrlo dobar(4)",IF(COUNTIF(razred!H28,5),"odličan(5)",IF(COUNTIF(razred!H28,"O"),"oslobođen",IF(COUNTIF(razred!H28,"N"),"neocjenjen","----------------")))))))</f>
        <v>----------------</v>
      </c>
      <c r="I27" s="142" t="str">
        <f>IF(COUNTIF(razred!I28,1),"nedovoljan(1)",IF(COUNTIF(razred!I28,2),"dovoljan(2)",IF(COUNTIF(razred!I28,3),"dobar(3)",IF(COUNTIF(razred!I28,4),"vrlo dobar(4)",IF(COUNTIF(razred!I28,5),"odličan(5)",IF(COUNTIF(razred!I28,"O"),"oslobođen",IF(COUNTIF(razred!I28,"N"),"neocjenjen","----------------")))))))</f>
        <v>----------------</v>
      </c>
      <c r="J27" s="142" t="str">
        <f>IF(COUNTIF(razred!J28,1),"nedovoljan(1)",IF(COUNTIF(razred!J28,2),"dovoljan(2)",IF(COUNTIF(razred!J28,3),"dobar(3)",IF(COUNTIF(razred!J28,4),"vrlo dobar(4)",IF(COUNTIF(razred!J28,5),"odličan(5)",IF(COUNTIF(razred!J28,"O"),"oslobođen",IF(COUNTIF(razred!J28,"N"),"neocjenjen","----------------")))))))</f>
        <v>----------------</v>
      </c>
      <c r="K27" s="142" t="str">
        <f>IF(COUNTIF(razred!K28,1),"nedovoljan(1)",IF(COUNTIF(razred!K28,2),"dovoljan(2)",IF(COUNTIF(razred!K28,3),"dobar(3)",IF(COUNTIF(razred!K28,4),"vrlo dobar(4)",IF(COUNTIF(razred!K28,5),"odličan(5)",IF(COUNTIF(razred!K28,"O"),"oslobođen",IF(COUNTIF(razred!K28,"N"),"neocjenjen","----------------")))))))</f>
        <v>----------------</v>
      </c>
      <c r="L27" s="142" t="str">
        <f>IF(COUNTIF(razred!L28,1),"nedovoljan(1)",IF(COUNTIF(razred!L28,2),"dovoljan(2)",IF(COUNTIF(razred!L28,3),"dobar(3)",IF(COUNTIF(razred!L28,4),"vrlo dobar(4)",IF(COUNTIF(razred!L28,5),"odličan(5)",IF(COUNTIF(razred!L28,"O"),"oslobođen",IF(COUNTIF(razred!L28,"N"),"neocjenjen","----------------")))))))</f>
        <v>----------------</v>
      </c>
      <c r="M27" s="142" t="str">
        <f>IF(COUNTIF(razred!M28,1),"nedovoljan(1)",IF(COUNTIF(razred!M28,2),"dovoljan(2)",IF(COUNTIF(razred!M28,3),"dobar(3)",IF(COUNTIF(razred!M28,4),"vrlo dobar(4)",IF(COUNTIF(razred!M28,5),"odličan(5)",IF(COUNTIF(razred!M28,"O"),"oslobođen",IF(COUNTIF(razred!M28,"N"),"neocjenjen","----------------")))))))</f>
        <v>----------------</v>
      </c>
      <c r="N27" s="142" t="str">
        <f>IF(COUNTIF(razred!N28,1),"nedovoljan(1)",IF(COUNTIF(razred!N28,2),"dovoljan(2)",IF(COUNTIF(razred!N28,3),"dobar(3)",IF(COUNTIF(razred!N28,4),"vrlo dobar(4)",IF(COUNTIF(razred!N28,5),"odličan(5)",IF(COUNTIF(razred!N28,"O"),"oslobođen",IF(COUNTIF(razred!N28,"N"),"neocjenjen","----------------")))))))</f>
        <v>----------------</v>
      </c>
      <c r="O27" s="142" t="str">
        <f>IF(COUNTIF(razred!O28,1),"nedovoljan(1)",IF(COUNTIF(razred!O28,2),"dovoljan(2)",IF(COUNTIF(razred!O28,3),"dobar(3)",IF(COUNTIF(razred!O28,4),"vrlo dobar(4)",IF(COUNTIF(razred!O28,5),"odličan(5)",IF(COUNTIF(razred!O28,"O"),"oslobođen",IF(COUNTIF(razred!O28,"N"),"neocjenjen","----------------")))))))</f>
        <v>----------------</v>
      </c>
      <c r="P27" s="142" t="str">
        <f>IF(COUNTIF(razred!P28,1),"nedovoljan(1)",IF(COUNTIF(razred!P28,2),"dovoljan(2)",IF(COUNTIF(razred!P28,3),"dobar(3)",IF(COUNTIF(razred!P28,4),"vrlo dobar(4)",IF(COUNTIF(razred!P28,5),"odličan(5)",IF(COUNTIF(razred!P28,"O"),"oslobođen",IF(COUNTIF(razred!P28,"N"),"neocjenjen","----------------")))))))</f>
        <v>----------------</v>
      </c>
      <c r="Q27" s="142" t="str">
        <f>IF(COUNTIF(razred!Q28,1),"nedovoljan(1)",IF(COUNTIF(razred!Q28,2),"dovoljan(2)",IF(COUNTIF(razred!Q28,3),"dobar(3)",IF(COUNTIF(razred!Q28,4),"vrlo dobar(4)",IF(COUNTIF(razred!Q28,5),"odličan(5)",IF(COUNTIF(razred!Q28,"O"),"oslobođen",IF(COUNTIF(razred!Q28,"N"),"neocjenjen","----------------")))))))</f>
        <v>----------------</v>
      </c>
      <c r="R27" s="142" t="str">
        <f>IF(COUNTIF(razred!R28,1),"nedovoljan(1)",IF(COUNTIF(razred!R28,2),"dovoljan(2)",IF(COUNTIF(razred!R28,3),"dobar(3)",IF(COUNTIF(razred!R28,4),"vrlo dobar(4)",IF(COUNTIF(razred!R28,5),"odličan(5)",IF(COUNTIF(razred!R28,"O"),"oslobođen",IF(COUNTIF(razred!R28,"N"),"neocjenjen","----------------")))))))</f>
        <v>----------------</v>
      </c>
      <c r="S27" s="142" t="str">
        <f>IF(COUNTIF(razred!S28,1),"nedovoljan(1)",IF(COUNTIF(razred!S28,2),"dovoljan(2)",IF(COUNTIF(razred!S28,3),"dobar(3)",IF(COUNTIF(razred!S28,4),"vrlo dobar(4)",IF(COUNTIF(razred!S28,5),"odlièan(5)",IF(COUNTIF(razred!S28,"O"),"osloboðen",IF(COUNTIF(razred!S28,"N"),"neocjenjen","----------------")))))))</f>
        <v>----------------</v>
      </c>
      <c r="T27" s="142"/>
      <c r="U27" s="78" t="s">
        <v>85</v>
      </c>
      <c r="V27" s="76" t="str">
        <f>IF(COUNTIF(razred!X28,1),"nedovoljnim",IF(COUNTIF(razred!X28,2),"dovoljnim",IF(COUNTIF(razred!X28,3),"dobrim",IF(COUNTIF(razred!X28,4),"vrlo dobrim",IF(COUNTIF(razred!X28,5),"odličnim",IF(COUNTIF(razred!X28,"O"),"osloboðen",IF(COUNTIF(razred!X28,"N"),"neocjenjen","----------------")))))))</f>
        <v>----------------</v>
      </c>
      <c r="W27" s="77" t="str">
        <f>razred!V28</f>
        <v>  </v>
      </c>
      <c r="X27" s="77">
        <f>razred!T28</f>
        <v>0</v>
      </c>
      <c r="Y27" s="77">
        <f>razred!U28</f>
        <v>0</v>
      </c>
    </row>
    <row r="28" spans="1:25" ht="12.75">
      <c r="A28" s="140" t="str">
        <f>razred!$A29</f>
        <v>27.</v>
      </c>
      <c r="B28" s="141">
        <f>LEFT(razred!B29,LEN(razred!B29))</f>
      </c>
      <c r="C28" s="142" t="str">
        <f>IF(COUNTIF(razred!C29,1),"nedovoljan(1)",IF(COUNTIF(razred!C29,2),"dovoljan(2)",IF(COUNTIF(razred!C29,3),"dobar(3)",IF(COUNTIF(razred!C29,4),"vrlo dobar(4)",IF(COUNTIF(razred!C29,5),"odličan(5)",IF(COUNTIF(razred!C29,"O"),"oslobođen",IF(COUNTIF(razred!C29,"N"),"neocjenjen","----------------")))))))</f>
        <v>----------------</v>
      </c>
      <c r="D28" s="142" t="str">
        <f>IF(COUNTIF(razred!D29,1),"nedovoljan(1)",IF(COUNTIF(razred!D29,2),"dovoljan(2)",IF(COUNTIF(razred!D29,3),"dobar(3)",IF(COUNTIF(razred!D29,4),"vrlo dobar(4)",IF(COUNTIF(razred!D29,5),"odličan(5)",IF(COUNTIF(razred!D29,"O"),"oslobođen",IF(COUNTIF(razred!D29,"N"),"neocjenjen","----------------")))))))</f>
        <v>----------------</v>
      </c>
      <c r="E28" s="142" t="str">
        <f>IF(COUNTIF(razred!E29,1),"nedovoljan(1)",IF(COUNTIF(razred!E29,2),"dovoljan(2)",IF(COUNTIF(razred!E29,3),"dobar(3)",IF(COUNTIF(razred!E29,4),"vrlo dobar(4)",IF(COUNTIF(razred!E29,5),"odličan(5)",IF(COUNTIF(razred!E29,"O"),"oslobođen",IF(COUNTIF(razred!E29,"N"),"neocjenjen","----------------")))))))</f>
        <v>----------------</v>
      </c>
      <c r="F28" s="142" t="str">
        <f>IF(COUNTIF(razred!F29,1),"nedovoljan(1)",IF(COUNTIF(razred!F29,2),"dovoljan(2)",IF(COUNTIF(razred!F29,3),"dobar(3)",IF(COUNTIF(razred!F29,4),"vrlo dobar(4)",IF(COUNTIF(razred!F29,5),"odličan(5)",IF(COUNTIF(razred!F29,"O"),"oslobođen",IF(COUNTIF(razred!F29,"N"),"neocjenjen","----------------")))))))</f>
        <v>----------------</v>
      </c>
      <c r="G28" s="142" t="str">
        <f>IF(COUNTIF(razred!G29,1),"nedovoljan(1)",IF(COUNTIF(razred!G29,2),"dovoljan(2)",IF(COUNTIF(razred!G29,3),"dobar(3)",IF(COUNTIF(razred!G29,4),"vrlo dobar(4)",IF(COUNTIF(razred!G29,5),"odličan(5)",IF(COUNTIF(razred!G29,"O"),"oslobođen",IF(COUNTIF(razred!G29,"N"),"neocjenjen","----------------")))))))</f>
        <v>----------------</v>
      </c>
      <c r="H28" s="142" t="str">
        <f>IF(COUNTIF(razred!H29,1),"nedovoljan(1)",IF(COUNTIF(razred!H29,2),"dovoljan(2)",IF(COUNTIF(razred!H29,3),"dobar(3)",IF(COUNTIF(razred!H29,4),"vrlo dobar(4)",IF(COUNTIF(razred!H29,5),"odličan(5)",IF(COUNTIF(razred!H29,"O"),"oslobođen",IF(COUNTIF(razred!H29,"N"),"neocjenjen","----------------")))))))</f>
        <v>----------------</v>
      </c>
      <c r="I28" s="142" t="str">
        <f>IF(COUNTIF(razred!I29,1),"nedovoljan(1)",IF(COUNTIF(razred!I29,2),"dovoljan(2)",IF(COUNTIF(razred!I29,3),"dobar(3)",IF(COUNTIF(razred!I29,4),"vrlo dobar(4)",IF(COUNTIF(razred!I29,5),"odličan(5)",IF(COUNTIF(razred!I29,"O"),"oslobođen",IF(COUNTIF(razred!I29,"N"),"neocjenjen","----------------")))))))</f>
        <v>----------------</v>
      </c>
      <c r="J28" s="142" t="str">
        <f>IF(COUNTIF(razred!J29,1),"nedovoljan(1)",IF(COUNTIF(razred!J29,2),"dovoljan(2)",IF(COUNTIF(razred!J29,3),"dobar(3)",IF(COUNTIF(razred!J29,4),"vrlo dobar(4)",IF(COUNTIF(razred!J29,5),"odličan(5)",IF(COUNTIF(razred!J29,"O"),"oslobođen",IF(COUNTIF(razred!J29,"N"),"neocjenjen","----------------")))))))</f>
        <v>----------------</v>
      </c>
      <c r="K28" s="142" t="str">
        <f>IF(COUNTIF(razred!K29,1),"nedovoljan(1)",IF(COUNTIF(razred!K29,2),"dovoljan(2)",IF(COUNTIF(razred!K29,3),"dobar(3)",IF(COUNTIF(razred!K29,4),"vrlo dobar(4)",IF(COUNTIF(razred!K29,5),"odličan(5)",IF(COUNTIF(razred!K29,"O"),"oslobođen",IF(COUNTIF(razred!K29,"N"),"neocjenjen","----------------")))))))</f>
        <v>----------------</v>
      </c>
      <c r="L28" s="142" t="str">
        <f>IF(COUNTIF(razred!L29,1),"nedovoljan(1)",IF(COUNTIF(razred!L29,2),"dovoljan(2)",IF(COUNTIF(razred!L29,3),"dobar(3)",IF(COUNTIF(razred!L29,4),"vrlo dobar(4)",IF(COUNTIF(razred!L29,5),"odličan(5)",IF(COUNTIF(razred!L29,"O"),"oslobođen",IF(COUNTIF(razred!L29,"N"),"neocjenjen","----------------")))))))</f>
        <v>----------------</v>
      </c>
      <c r="M28" s="142" t="str">
        <f>IF(COUNTIF(razred!M29,1),"nedovoljan(1)",IF(COUNTIF(razred!M29,2),"dovoljan(2)",IF(COUNTIF(razred!M29,3),"dobar(3)",IF(COUNTIF(razred!M29,4),"vrlo dobar(4)",IF(COUNTIF(razred!M29,5),"odličan(5)",IF(COUNTIF(razred!M29,"O"),"oslobođen",IF(COUNTIF(razred!M29,"N"),"neocjenjen","----------------")))))))</f>
        <v>----------------</v>
      </c>
      <c r="N28" s="142" t="str">
        <f>IF(COUNTIF(razred!N29,1),"nedovoljan(1)",IF(COUNTIF(razred!N29,2),"dovoljan(2)",IF(COUNTIF(razred!N29,3),"dobar(3)",IF(COUNTIF(razred!N29,4),"vrlo dobar(4)",IF(COUNTIF(razred!N29,5),"odličan(5)",IF(COUNTIF(razred!N29,"O"),"oslobođen",IF(COUNTIF(razred!N29,"N"),"neocjenjen","----------------")))))))</f>
        <v>----------------</v>
      </c>
      <c r="O28" s="142" t="str">
        <f>IF(COUNTIF(razred!O29,1),"nedovoljan(1)",IF(COUNTIF(razred!O29,2),"dovoljan(2)",IF(COUNTIF(razred!O29,3),"dobar(3)",IF(COUNTIF(razred!O29,4),"vrlo dobar(4)",IF(COUNTIF(razred!O29,5),"odličan(5)",IF(COUNTIF(razred!O29,"O"),"oslobođen",IF(COUNTIF(razred!O29,"N"),"neocjenjen","----------------")))))))</f>
        <v>----------------</v>
      </c>
      <c r="P28" s="142" t="str">
        <f>IF(COUNTIF(razred!P29,1),"nedovoljan(1)",IF(COUNTIF(razred!P29,2),"dovoljan(2)",IF(COUNTIF(razred!P29,3),"dobar(3)",IF(COUNTIF(razred!P29,4),"vrlo dobar(4)",IF(COUNTIF(razred!P29,5),"odličan(5)",IF(COUNTIF(razred!P29,"O"),"oslobođen",IF(COUNTIF(razred!P29,"N"),"neocjenjen","----------------")))))))</f>
        <v>----------------</v>
      </c>
      <c r="Q28" s="142" t="str">
        <f>IF(COUNTIF(razred!Q29,1),"nedovoljan(1)",IF(COUNTIF(razred!Q29,2),"dovoljan(2)",IF(COUNTIF(razred!Q29,3),"dobar(3)",IF(COUNTIF(razred!Q29,4),"vrlo dobar(4)",IF(COUNTIF(razred!Q29,5),"odličan(5)",IF(COUNTIF(razred!Q29,"O"),"oslobođen",IF(COUNTIF(razred!Q29,"N"),"neocjenjen","----------------")))))))</f>
        <v>----------------</v>
      </c>
      <c r="R28" s="142" t="str">
        <f>IF(COUNTIF(razred!R29,1),"nedovoljan(1)",IF(COUNTIF(razred!R29,2),"dovoljan(2)",IF(COUNTIF(razred!R29,3),"dobar(3)",IF(COUNTIF(razred!R29,4),"vrlo dobar(4)",IF(COUNTIF(razred!R29,5),"odličan(5)",IF(COUNTIF(razred!R29,"O"),"oslobođen",IF(COUNTIF(razred!R29,"N"),"neocjenjen","----------------")))))))</f>
        <v>----------------</v>
      </c>
      <c r="S28" s="142" t="str">
        <f>IF(COUNTIF(razred!S29,1),"nedovoljan(1)",IF(COUNTIF(razred!S29,2),"dovoljan(2)",IF(COUNTIF(razred!S29,3),"dobar(3)",IF(COUNTIF(razred!S29,4),"vrlo dobar(4)",IF(COUNTIF(razred!S29,5),"odlièan(5)",IF(COUNTIF(razred!S29,"O"),"osloboðen",IF(COUNTIF(razred!S29,"N"),"neocjenjen","----------------")))))))</f>
        <v>----------------</v>
      </c>
      <c r="T28" s="142"/>
      <c r="U28" s="78" t="s">
        <v>85</v>
      </c>
      <c r="V28" s="76" t="str">
        <f>IF(COUNTIF(razred!X29,1),"nedovoljnim",IF(COUNTIF(razred!X29,2),"dovoljnim",IF(COUNTIF(razred!X29,3),"dobrim",IF(COUNTIF(razred!X29,4),"vrlo dobrim",IF(COUNTIF(razred!X29,5),"odličnim",IF(COUNTIF(razred!X29,"O"),"osloboðen",IF(COUNTIF(razred!X29,"N"),"neocjenjen","----------------")))))))</f>
        <v>----------------</v>
      </c>
      <c r="W28" s="77" t="str">
        <f>razred!V29</f>
        <v>  </v>
      </c>
      <c r="X28" s="77">
        <f>razred!T29</f>
        <v>0</v>
      </c>
      <c r="Y28" s="77">
        <f>razred!U29</f>
        <v>0</v>
      </c>
    </row>
    <row r="29" spans="1:25" ht="12.75">
      <c r="A29" s="140" t="str">
        <f>razred!$A30</f>
        <v>28.</v>
      </c>
      <c r="B29" s="141">
        <f>LEFT(razred!B30,LEN(razred!B30))</f>
      </c>
      <c r="C29" s="142" t="str">
        <f>IF(COUNTIF(razred!C30,1),"nedovoljan(1)",IF(COUNTIF(razred!C30,2),"dovoljan(2)",IF(COUNTIF(razred!C30,3),"dobar(3)",IF(COUNTIF(razred!C30,4),"vrlo dobar(4)",IF(COUNTIF(razred!C30,5),"odličan(5)",IF(COUNTIF(razred!C30,"O"),"oslobođen",IF(COUNTIF(razred!C30,"N"),"neocjenjen","----------------")))))))</f>
        <v>----------------</v>
      </c>
      <c r="D29" s="142" t="str">
        <f>IF(COUNTIF(razred!D30,1),"nedovoljan(1)",IF(COUNTIF(razred!D30,2),"dovoljan(2)",IF(COUNTIF(razred!D30,3),"dobar(3)",IF(COUNTIF(razred!D30,4),"vrlo dobar(4)",IF(COUNTIF(razred!D30,5),"odličan(5)",IF(COUNTIF(razred!D30,"O"),"oslobođen",IF(COUNTIF(razred!D30,"N"),"neocjenjen","----------------")))))))</f>
        <v>----------------</v>
      </c>
      <c r="E29" s="142" t="str">
        <f>IF(COUNTIF(razred!E30,1),"nedovoljan(1)",IF(COUNTIF(razred!E30,2),"dovoljan(2)",IF(COUNTIF(razred!E30,3),"dobar(3)",IF(COUNTIF(razred!E30,4),"vrlo dobar(4)",IF(COUNTIF(razred!E30,5),"odličan(5)",IF(COUNTIF(razred!E30,"O"),"oslobođen",IF(COUNTIF(razred!E30,"N"),"neocjenjen","----------------")))))))</f>
        <v>----------------</v>
      </c>
      <c r="F29" s="142" t="str">
        <f>IF(COUNTIF(razred!F30,1),"nedovoljan(1)",IF(COUNTIF(razred!F30,2),"dovoljan(2)",IF(COUNTIF(razred!F30,3),"dobar(3)",IF(COUNTIF(razred!F30,4),"vrlo dobar(4)",IF(COUNTIF(razred!F30,5),"odličan(5)",IF(COUNTIF(razred!F30,"O"),"oslobođen",IF(COUNTIF(razred!F30,"N"),"neocjenjen","----------------")))))))</f>
        <v>----------------</v>
      </c>
      <c r="G29" s="142" t="str">
        <f>IF(COUNTIF(razred!G30,1),"nedovoljan(1)",IF(COUNTIF(razred!G30,2),"dovoljan(2)",IF(COUNTIF(razred!G30,3),"dobar(3)",IF(COUNTIF(razred!G30,4),"vrlo dobar(4)",IF(COUNTIF(razred!G30,5),"odličan(5)",IF(COUNTIF(razred!G30,"O"),"oslobođen",IF(COUNTIF(razred!G30,"N"),"neocjenjen","----------------")))))))</f>
        <v>----------------</v>
      </c>
      <c r="H29" s="142" t="str">
        <f>IF(COUNTIF(razred!H30,1),"nedovoljan(1)",IF(COUNTIF(razred!H30,2),"dovoljan(2)",IF(COUNTIF(razred!H30,3),"dobar(3)",IF(COUNTIF(razred!H30,4),"vrlo dobar(4)",IF(COUNTIF(razred!H30,5),"odličan(5)",IF(COUNTIF(razred!H30,"O"),"oslobođen",IF(COUNTIF(razred!H30,"N"),"neocjenjen","----------------")))))))</f>
        <v>----------------</v>
      </c>
      <c r="I29" s="142" t="str">
        <f>IF(COUNTIF(razred!I30,1),"nedovoljan(1)",IF(COUNTIF(razred!I30,2),"dovoljan(2)",IF(COUNTIF(razred!I30,3),"dobar(3)",IF(COUNTIF(razred!I30,4),"vrlo dobar(4)",IF(COUNTIF(razred!I30,5),"odličan(5)",IF(COUNTIF(razred!I30,"O"),"oslobođen",IF(COUNTIF(razred!I30,"N"),"neocjenjen","----------------")))))))</f>
        <v>----------------</v>
      </c>
      <c r="J29" s="142" t="str">
        <f>IF(COUNTIF(razred!J30,1),"nedovoljan(1)",IF(COUNTIF(razred!J30,2),"dovoljan(2)",IF(COUNTIF(razred!J30,3),"dobar(3)",IF(COUNTIF(razred!J30,4),"vrlo dobar(4)",IF(COUNTIF(razred!J30,5),"odličan(5)",IF(COUNTIF(razred!J30,"O"),"oslobođen",IF(COUNTIF(razred!J30,"N"),"neocjenjen","----------------")))))))</f>
        <v>----------------</v>
      </c>
      <c r="K29" s="142" t="str">
        <f>IF(COUNTIF(razred!K30,1),"nedovoljan(1)",IF(COUNTIF(razred!K30,2),"dovoljan(2)",IF(COUNTIF(razred!K30,3),"dobar(3)",IF(COUNTIF(razred!K30,4),"vrlo dobar(4)",IF(COUNTIF(razred!K30,5),"odličan(5)",IF(COUNTIF(razred!K30,"O"),"oslobođen",IF(COUNTIF(razred!K30,"N"),"neocjenjen","----------------")))))))</f>
        <v>----------------</v>
      </c>
      <c r="L29" s="142" t="str">
        <f>IF(COUNTIF(razred!L30,1),"nedovoljan(1)",IF(COUNTIF(razred!L30,2),"dovoljan(2)",IF(COUNTIF(razred!L30,3),"dobar(3)",IF(COUNTIF(razred!L30,4),"vrlo dobar(4)",IF(COUNTIF(razred!L30,5),"odličan(5)",IF(COUNTIF(razred!L30,"O"),"oslobođen",IF(COUNTIF(razred!L30,"N"),"neocjenjen","----------------")))))))</f>
        <v>----------------</v>
      </c>
      <c r="M29" s="142" t="str">
        <f>IF(COUNTIF(razred!M30,1),"nedovoljan(1)",IF(COUNTIF(razred!M30,2),"dovoljan(2)",IF(COUNTIF(razred!M30,3),"dobar(3)",IF(COUNTIF(razred!M30,4),"vrlo dobar(4)",IF(COUNTIF(razred!M30,5),"odličan(5)",IF(COUNTIF(razred!M30,"O"),"oslobođen",IF(COUNTIF(razred!M30,"N"),"neocjenjen","----------------")))))))</f>
        <v>----------------</v>
      </c>
      <c r="N29" s="142" t="str">
        <f>IF(COUNTIF(razred!N30,1),"nedovoljan(1)",IF(COUNTIF(razred!N30,2),"dovoljan(2)",IF(COUNTIF(razred!N30,3),"dobar(3)",IF(COUNTIF(razred!N30,4),"vrlo dobar(4)",IF(COUNTIF(razred!N30,5),"odličan(5)",IF(COUNTIF(razred!N30,"O"),"oslobođen",IF(COUNTIF(razred!N30,"N"),"neocjenjen","----------------")))))))</f>
        <v>----------------</v>
      </c>
      <c r="O29" s="142" t="str">
        <f>IF(COUNTIF(razred!O30,1),"nedovoljan(1)",IF(COUNTIF(razred!O30,2),"dovoljan(2)",IF(COUNTIF(razred!O30,3),"dobar(3)",IF(COUNTIF(razred!O30,4),"vrlo dobar(4)",IF(COUNTIF(razred!O30,5),"odličan(5)",IF(COUNTIF(razred!O30,"O"),"oslobođen",IF(COUNTIF(razred!O30,"N"),"neocjenjen","----------------")))))))</f>
        <v>----------------</v>
      </c>
      <c r="P29" s="142" t="str">
        <f>IF(COUNTIF(razred!P30,1),"nedovoljan(1)",IF(COUNTIF(razred!P30,2),"dovoljan(2)",IF(COUNTIF(razred!P30,3),"dobar(3)",IF(COUNTIF(razred!P30,4),"vrlo dobar(4)",IF(COUNTIF(razred!P30,5),"odličan(5)",IF(COUNTIF(razred!P30,"O"),"oslobođen",IF(COUNTIF(razred!P30,"N"),"neocjenjen","----------------")))))))</f>
        <v>----------------</v>
      </c>
      <c r="Q29" s="142" t="str">
        <f>IF(COUNTIF(razred!Q30,1),"nedovoljan(1)",IF(COUNTIF(razred!Q30,2),"dovoljan(2)",IF(COUNTIF(razred!Q30,3),"dobar(3)",IF(COUNTIF(razred!Q30,4),"vrlo dobar(4)",IF(COUNTIF(razred!Q30,5),"odličan(5)",IF(COUNTIF(razred!Q30,"O"),"oslobođen",IF(COUNTIF(razred!Q30,"N"),"neocjenjen","----------------")))))))</f>
        <v>----------------</v>
      </c>
      <c r="R29" s="142" t="str">
        <f>IF(COUNTIF(razred!R30,1),"nedovoljan(1)",IF(COUNTIF(razred!R30,2),"dovoljan(2)",IF(COUNTIF(razred!R30,3),"dobar(3)",IF(COUNTIF(razred!R30,4),"vrlo dobar(4)",IF(COUNTIF(razred!R30,5),"odličan(5)",IF(COUNTIF(razred!R30,"O"),"oslobođen",IF(COUNTIF(razred!R30,"N"),"neocjenjen","----------------")))))))</f>
        <v>----------------</v>
      </c>
      <c r="S29" s="142" t="str">
        <f>IF(COUNTIF(razred!S30,1),"nedovoljan(1)",IF(COUNTIF(razred!S30,2),"dovoljan(2)",IF(COUNTIF(razred!S30,3),"dobar(3)",IF(COUNTIF(razred!S30,4),"vrlo dobar(4)",IF(COUNTIF(razred!S30,5),"odlièan(5)",IF(COUNTIF(razred!S30,"O"),"osloboðen",IF(COUNTIF(razred!S30,"N"),"neocjenjen","----------------")))))))</f>
        <v>----------------</v>
      </c>
      <c r="T29" s="142"/>
      <c r="U29" s="78" t="s">
        <v>85</v>
      </c>
      <c r="V29" s="76" t="str">
        <f>IF(COUNTIF(razred!X30,1),"nedovoljnim",IF(COUNTIF(razred!X30,2),"dovoljnim",IF(COUNTIF(razred!X30,3),"dobrim",IF(COUNTIF(razred!X30,4),"vrlo dobrim",IF(COUNTIF(razred!X30,5),"odličnim",IF(COUNTIF(razred!X30,"O"),"osloboðen",IF(COUNTIF(razred!X30,"N"),"neocjenjen","----------------")))))))</f>
        <v>----------------</v>
      </c>
      <c r="W29" s="77" t="str">
        <f>razred!V30</f>
        <v>  </v>
      </c>
      <c r="X29" s="77">
        <f>razred!T30</f>
        <v>0</v>
      </c>
      <c r="Y29" s="77">
        <f>razred!U30</f>
        <v>0</v>
      </c>
    </row>
    <row r="30" spans="1:25" ht="12.75">
      <c r="A30" s="140" t="str">
        <f>razred!$A31</f>
        <v>29.</v>
      </c>
      <c r="B30" s="141">
        <f>LEFT(razred!B31,LEN(razred!B31))</f>
      </c>
      <c r="C30" s="142" t="str">
        <f>IF(COUNTIF(razred!C31,1),"nedovoljan(1)",IF(COUNTIF(razred!C31,2),"dovoljan(2)",IF(COUNTIF(razred!C31,3),"dobar(3)",IF(COUNTIF(razred!C31,4),"vrlo dobar(4)",IF(COUNTIF(razred!C31,5),"odličan(5)",IF(COUNTIF(razred!C31,"O"),"oslobođen",IF(COUNTIF(razred!C31,"N"),"neocjenjen","----------------")))))))</f>
        <v>----------------</v>
      </c>
      <c r="D30" s="142" t="str">
        <f>IF(COUNTIF(razred!D31,1),"nedovoljan(1)",IF(COUNTIF(razred!D31,2),"dovoljan(2)",IF(COUNTIF(razred!D31,3),"dobar(3)",IF(COUNTIF(razred!D31,4),"vrlo dobar(4)",IF(COUNTIF(razred!D31,5),"odličan(5)",IF(COUNTIF(razred!D31,"O"),"oslobođen",IF(COUNTIF(razred!D31,"N"),"neocjenjen","----------------")))))))</f>
        <v>----------------</v>
      </c>
      <c r="E30" s="142" t="str">
        <f>IF(COUNTIF(razred!E31,1),"nedovoljan(1)",IF(COUNTIF(razred!E31,2),"dovoljan(2)",IF(COUNTIF(razred!E31,3),"dobar(3)",IF(COUNTIF(razred!E31,4),"vrlo dobar(4)",IF(COUNTIF(razred!E31,5),"odličan(5)",IF(COUNTIF(razred!E31,"O"),"oslobođen",IF(COUNTIF(razred!E31,"N"),"neocjenjen","----------------")))))))</f>
        <v>----------------</v>
      </c>
      <c r="F30" s="142" t="str">
        <f>IF(COUNTIF(razred!F31,1),"nedovoljan(1)",IF(COUNTIF(razred!F31,2),"dovoljan(2)",IF(COUNTIF(razred!F31,3),"dobar(3)",IF(COUNTIF(razred!F31,4),"vrlo dobar(4)",IF(COUNTIF(razred!F31,5),"odličan(5)",IF(COUNTIF(razred!F31,"O"),"oslobođen",IF(COUNTIF(razred!F31,"N"),"neocjenjen","----------------")))))))</f>
        <v>----------------</v>
      </c>
      <c r="G30" s="142" t="str">
        <f>IF(COUNTIF(razred!G31,1),"nedovoljan(1)",IF(COUNTIF(razred!G31,2),"dovoljan(2)",IF(COUNTIF(razred!G31,3),"dobar(3)",IF(COUNTIF(razred!G31,4),"vrlo dobar(4)",IF(COUNTIF(razred!G31,5),"odličan(5)",IF(COUNTIF(razred!G31,"O"),"oslobođen",IF(COUNTIF(razred!G31,"N"),"neocjenjen","----------------")))))))</f>
        <v>----------------</v>
      </c>
      <c r="H30" s="142" t="str">
        <f>IF(COUNTIF(razred!H31,1),"nedovoljan(1)",IF(COUNTIF(razred!H31,2),"dovoljan(2)",IF(COUNTIF(razred!H31,3),"dobar(3)",IF(COUNTIF(razred!H31,4),"vrlo dobar(4)",IF(COUNTIF(razred!H31,5),"odličan(5)",IF(COUNTIF(razred!H31,"O"),"oslobođen",IF(COUNTIF(razred!H31,"N"),"neocjenjen","----------------")))))))</f>
        <v>----------------</v>
      </c>
      <c r="I30" s="142" t="str">
        <f>IF(COUNTIF(razred!I31,1),"nedovoljan(1)",IF(COUNTIF(razred!I31,2),"dovoljan(2)",IF(COUNTIF(razred!I31,3),"dobar(3)",IF(COUNTIF(razred!I31,4),"vrlo dobar(4)",IF(COUNTIF(razred!I31,5),"odličan(5)",IF(COUNTIF(razred!I31,"O"),"oslobođen",IF(COUNTIF(razred!I31,"N"),"neocjenjen","----------------")))))))</f>
        <v>----------------</v>
      </c>
      <c r="J30" s="142" t="str">
        <f>IF(COUNTIF(razred!J31,1),"nedovoljan(1)",IF(COUNTIF(razred!J31,2),"dovoljan(2)",IF(COUNTIF(razred!J31,3),"dobar(3)",IF(COUNTIF(razred!J31,4),"vrlo dobar(4)",IF(COUNTIF(razred!J31,5),"odličan(5)",IF(COUNTIF(razred!J31,"O"),"oslobođen",IF(COUNTIF(razred!J31,"N"),"neocjenjen","----------------")))))))</f>
        <v>----------------</v>
      </c>
      <c r="K30" s="142" t="str">
        <f>IF(COUNTIF(razred!K31,1),"nedovoljan(1)",IF(COUNTIF(razred!K31,2),"dovoljan(2)",IF(COUNTIF(razred!K31,3),"dobar(3)",IF(COUNTIF(razred!K31,4),"vrlo dobar(4)",IF(COUNTIF(razred!K31,5),"odličan(5)",IF(COUNTIF(razred!K31,"O"),"oslobođen",IF(COUNTIF(razred!K31,"N"),"neocjenjen","----------------")))))))</f>
        <v>----------------</v>
      </c>
      <c r="L30" s="142" t="str">
        <f>IF(COUNTIF(razred!L31,1),"nedovoljan(1)",IF(COUNTIF(razred!L31,2),"dovoljan(2)",IF(COUNTIF(razred!L31,3),"dobar(3)",IF(COUNTIF(razred!L31,4),"vrlo dobar(4)",IF(COUNTIF(razred!L31,5),"odličan(5)",IF(COUNTIF(razred!L31,"O"),"oslobođen",IF(COUNTIF(razred!L31,"N"),"neocjenjen","----------------")))))))</f>
        <v>----------------</v>
      </c>
      <c r="M30" s="142" t="str">
        <f>IF(COUNTIF(razred!M31,1),"nedovoljan(1)",IF(COUNTIF(razred!M31,2),"dovoljan(2)",IF(COUNTIF(razred!M31,3),"dobar(3)",IF(COUNTIF(razred!M31,4),"vrlo dobar(4)",IF(COUNTIF(razred!M31,5),"odličan(5)",IF(COUNTIF(razred!M31,"O"),"oslobođen",IF(COUNTIF(razred!M31,"N"),"neocjenjen","----------------")))))))</f>
        <v>----------------</v>
      </c>
      <c r="N30" s="142" t="str">
        <f>IF(COUNTIF(razred!N31,1),"nedovoljan(1)",IF(COUNTIF(razred!N31,2),"dovoljan(2)",IF(COUNTIF(razred!N31,3),"dobar(3)",IF(COUNTIF(razred!N31,4),"vrlo dobar(4)",IF(COUNTIF(razred!N31,5),"odličan(5)",IF(COUNTIF(razred!N31,"O"),"oslobođen",IF(COUNTIF(razred!N31,"N"),"neocjenjen","----------------")))))))</f>
        <v>----------------</v>
      </c>
      <c r="O30" s="142" t="str">
        <f>IF(COUNTIF(razred!O31,1),"nedovoljan(1)",IF(COUNTIF(razred!O31,2),"dovoljan(2)",IF(COUNTIF(razred!O31,3),"dobar(3)",IF(COUNTIF(razred!O31,4),"vrlo dobar(4)",IF(COUNTIF(razred!O31,5),"odličan(5)",IF(COUNTIF(razred!O31,"O"),"oslobođen",IF(COUNTIF(razred!O31,"N"),"neocjenjen","----------------")))))))</f>
        <v>----------------</v>
      </c>
      <c r="P30" s="142" t="str">
        <f>IF(COUNTIF(razred!P31,1),"nedovoljan(1)",IF(COUNTIF(razred!P31,2),"dovoljan(2)",IF(COUNTIF(razred!P31,3),"dobar(3)",IF(COUNTIF(razred!P31,4),"vrlo dobar(4)",IF(COUNTIF(razred!P31,5),"odličan(5)",IF(COUNTIF(razred!P31,"O"),"oslobođen",IF(COUNTIF(razred!P31,"N"),"neocjenjen","----------------")))))))</f>
        <v>----------------</v>
      </c>
      <c r="Q30" s="142" t="str">
        <f>IF(COUNTIF(razred!Q31,1),"nedovoljan(1)",IF(COUNTIF(razred!Q31,2),"dovoljan(2)",IF(COUNTIF(razred!Q31,3),"dobar(3)",IF(COUNTIF(razred!Q31,4),"vrlo dobar(4)",IF(COUNTIF(razred!Q31,5),"odličan(5)",IF(COUNTIF(razred!Q31,"O"),"oslobođen",IF(COUNTIF(razred!Q31,"N"),"neocjenjen","----------------")))))))</f>
        <v>----------------</v>
      </c>
      <c r="R30" s="142" t="str">
        <f>IF(COUNTIF(razred!R31,1),"nedovoljan(1)",IF(COUNTIF(razred!R31,2),"dovoljan(2)",IF(COUNTIF(razred!R31,3),"dobar(3)",IF(COUNTIF(razred!R31,4),"vrlo dobar(4)",IF(COUNTIF(razred!R31,5),"odličan(5)",IF(COUNTIF(razred!R31,"O"),"oslobođen",IF(COUNTIF(razred!R31,"N"),"neocjenjen","----------------")))))))</f>
        <v>----------------</v>
      </c>
      <c r="S30" s="142" t="str">
        <f>IF(COUNTIF(razred!S31,1),"nedovoljan(1)",IF(COUNTIF(razred!S31,2),"dovoljan(2)",IF(COUNTIF(razred!S31,3),"dobar(3)",IF(COUNTIF(razred!S31,4),"vrlo dobar(4)",IF(COUNTIF(razred!S31,5),"odlièan(5)",IF(COUNTIF(razred!S31,"O"),"osloboðen",IF(COUNTIF(razred!S31,"N"),"neocjenjen","----------------")))))))</f>
        <v>----------------</v>
      </c>
      <c r="T30" s="142"/>
      <c r="U30" s="78" t="s">
        <v>85</v>
      </c>
      <c r="V30" s="76" t="str">
        <f>IF(COUNTIF(razred!X31,1),"nedovoljnim",IF(COUNTIF(razred!X31,2),"dovoljnim",IF(COUNTIF(razred!X31,3),"dobrim",IF(COUNTIF(razred!X31,4),"vrlo dobrim",IF(COUNTIF(razred!X31,5),"odličnim",IF(COUNTIF(razred!X31,"O"),"osloboðen",IF(COUNTIF(razred!X31,"N"),"neocjenjen","----------------")))))))</f>
        <v>----------------</v>
      </c>
      <c r="W30" s="77" t="str">
        <f>razred!V31</f>
        <v>  </v>
      </c>
      <c r="X30" s="77">
        <f>razred!T31</f>
        <v>0</v>
      </c>
      <c r="Y30" s="77">
        <f>razred!U31</f>
        <v>0</v>
      </c>
    </row>
    <row r="31" spans="1:25" ht="12.75">
      <c r="A31" s="140" t="str">
        <f>razred!$A32</f>
        <v>30.</v>
      </c>
      <c r="B31" s="141">
        <f>LEFT(razred!B32,LEN(razred!B32))</f>
      </c>
      <c r="C31" s="142" t="str">
        <f>IF(COUNTIF(razred!C32,1),"nedovoljan(1)",IF(COUNTIF(razred!C32,2),"dovoljan(2)",IF(COUNTIF(razred!C32,3),"dobar(3)",IF(COUNTIF(razred!C32,4),"vrlo dobar(4)",IF(COUNTIF(razred!C32,5),"odličan(5)",IF(COUNTIF(razred!C32,"O"),"oslobođen",IF(COUNTIF(razred!C32,"N"),"neocjenjen","----------------")))))))</f>
        <v>----------------</v>
      </c>
      <c r="D31" s="142" t="str">
        <f>IF(COUNTIF(razred!D32,1),"nedovoljan(1)",IF(COUNTIF(razred!D32,2),"dovoljan(2)",IF(COUNTIF(razred!D32,3),"dobar(3)",IF(COUNTIF(razred!D32,4),"vrlo dobar(4)",IF(COUNTIF(razred!D32,5),"odličan(5)",IF(COUNTIF(razred!D32,"O"),"oslobođen",IF(COUNTIF(razred!D32,"N"),"neocjenjen","----------------")))))))</f>
        <v>----------------</v>
      </c>
      <c r="E31" s="142" t="str">
        <f>IF(COUNTIF(razred!E32,1),"nedovoljan(1)",IF(COUNTIF(razred!E32,2),"dovoljan(2)",IF(COUNTIF(razred!E32,3),"dobar(3)",IF(COUNTIF(razred!E32,4),"vrlo dobar(4)",IF(COUNTIF(razred!E32,5),"odličan(5)",IF(COUNTIF(razred!E32,"O"),"oslobođen",IF(COUNTIF(razred!E32,"N"),"neocjenjen","----------------")))))))</f>
        <v>----------------</v>
      </c>
      <c r="F31" s="142" t="str">
        <f>IF(COUNTIF(razred!F32,1),"nedovoljan(1)",IF(COUNTIF(razred!F32,2),"dovoljan(2)",IF(COUNTIF(razred!F32,3),"dobar(3)",IF(COUNTIF(razred!F32,4),"vrlo dobar(4)",IF(COUNTIF(razred!F32,5),"odličan(5)",IF(COUNTIF(razred!F32,"O"),"oslobođen",IF(COUNTIF(razred!F32,"N"),"neocjenjen","----------------")))))))</f>
        <v>----------------</v>
      </c>
      <c r="G31" s="142" t="str">
        <f>IF(COUNTIF(razred!G32,1),"nedovoljan(1)",IF(COUNTIF(razred!G32,2),"dovoljan(2)",IF(COUNTIF(razred!G32,3),"dobar(3)",IF(COUNTIF(razred!G32,4),"vrlo dobar(4)",IF(COUNTIF(razred!G32,5),"odličan(5)",IF(COUNTIF(razred!G32,"O"),"oslobođen",IF(COUNTIF(razred!G32,"N"),"neocjenjen","----------------")))))))</f>
        <v>----------------</v>
      </c>
      <c r="H31" s="142" t="str">
        <f>IF(COUNTIF(razred!H32,1),"nedovoljan(1)",IF(COUNTIF(razred!H32,2),"dovoljan(2)",IF(COUNTIF(razred!H32,3),"dobar(3)",IF(COUNTIF(razred!H32,4),"vrlo dobar(4)",IF(COUNTIF(razred!H32,5),"odličan(5)",IF(COUNTIF(razred!H32,"O"),"oslobođen",IF(COUNTIF(razred!H32,"N"),"neocjenjen","----------------")))))))</f>
        <v>----------------</v>
      </c>
      <c r="I31" s="142" t="str">
        <f>IF(COUNTIF(razred!I32,1),"nedovoljan(1)",IF(COUNTIF(razred!I32,2),"dovoljan(2)",IF(COUNTIF(razred!I32,3),"dobar(3)",IF(COUNTIF(razred!I32,4),"vrlo dobar(4)",IF(COUNTIF(razred!I32,5),"odličan(5)",IF(COUNTIF(razred!I32,"O"),"oslobođen",IF(COUNTIF(razred!I32,"N"),"neocjenjen","----------------")))))))</f>
        <v>----------------</v>
      </c>
      <c r="J31" s="142" t="str">
        <f>IF(COUNTIF(razred!J32,1),"nedovoljan(1)",IF(COUNTIF(razred!J32,2),"dovoljan(2)",IF(COUNTIF(razred!J32,3),"dobar(3)",IF(COUNTIF(razred!J32,4),"vrlo dobar(4)",IF(COUNTIF(razred!J32,5),"odličan(5)",IF(COUNTIF(razred!J32,"O"),"oslobođen",IF(COUNTIF(razred!J32,"N"),"neocjenjen","----------------")))))))</f>
        <v>----------------</v>
      </c>
      <c r="K31" s="142" t="str">
        <f>IF(COUNTIF(razred!K32,1),"nedovoljan(1)",IF(COUNTIF(razred!K32,2),"dovoljan(2)",IF(COUNTIF(razred!K32,3),"dobar(3)",IF(COUNTIF(razred!K32,4),"vrlo dobar(4)",IF(COUNTIF(razred!K32,5),"odličan(5)",IF(COUNTIF(razred!K32,"O"),"oslobođen",IF(COUNTIF(razred!K32,"N"),"neocjenjen","----------------")))))))</f>
        <v>----------------</v>
      </c>
      <c r="L31" s="142" t="str">
        <f>IF(COUNTIF(razred!L32,1),"nedovoljan(1)",IF(COUNTIF(razred!L32,2),"dovoljan(2)",IF(COUNTIF(razred!L32,3),"dobar(3)",IF(COUNTIF(razred!L32,4),"vrlo dobar(4)",IF(COUNTIF(razred!L32,5),"odličan(5)",IF(COUNTIF(razred!L32,"O"),"oslobođen",IF(COUNTIF(razred!L32,"N"),"neocjenjen","----------------")))))))</f>
        <v>----------------</v>
      </c>
      <c r="M31" s="142" t="str">
        <f>IF(COUNTIF(razred!M32,1),"nedovoljan(1)",IF(COUNTIF(razred!M32,2),"dovoljan(2)",IF(COUNTIF(razred!M32,3),"dobar(3)",IF(COUNTIF(razred!M32,4),"vrlo dobar(4)",IF(COUNTIF(razred!M32,5),"odličan(5)",IF(COUNTIF(razred!M32,"O"),"oslobođen",IF(COUNTIF(razred!M32,"N"),"neocjenjen","----------------")))))))</f>
        <v>----------------</v>
      </c>
      <c r="N31" s="142" t="str">
        <f>IF(COUNTIF(razred!N32,1),"nedovoljan(1)",IF(COUNTIF(razred!N32,2),"dovoljan(2)",IF(COUNTIF(razred!N32,3),"dobar(3)",IF(COUNTIF(razred!N32,4),"vrlo dobar(4)",IF(COUNTIF(razred!N32,5),"odličan(5)",IF(COUNTIF(razred!N32,"O"),"oslobođen",IF(COUNTIF(razred!N32,"N"),"neocjenjen","----------------")))))))</f>
        <v>----------------</v>
      </c>
      <c r="O31" s="142" t="str">
        <f>IF(COUNTIF(razred!O32,1),"nedovoljan(1)",IF(COUNTIF(razred!O32,2),"dovoljan(2)",IF(COUNTIF(razred!O32,3),"dobar(3)",IF(COUNTIF(razred!O32,4),"vrlo dobar(4)",IF(COUNTIF(razred!O32,5),"odličan(5)",IF(COUNTIF(razred!O32,"O"),"oslobođen",IF(COUNTIF(razred!O32,"N"),"neocjenjen","----------------")))))))</f>
        <v>----------------</v>
      </c>
      <c r="P31" s="142" t="str">
        <f>IF(COUNTIF(razred!P32,1),"nedovoljan(1)",IF(COUNTIF(razred!P32,2),"dovoljan(2)",IF(COUNTIF(razred!P32,3),"dobar(3)",IF(COUNTIF(razred!P32,4),"vrlo dobar(4)",IF(COUNTIF(razred!P32,5),"odličan(5)",IF(COUNTIF(razred!P32,"O"),"oslobođen",IF(COUNTIF(razred!P32,"N"),"neocjenjen","----------------")))))))</f>
        <v>----------------</v>
      </c>
      <c r="Q31" s="142" t="str">
        <f>IF(COUNTIF(razred!Q32,1),"nedovoljan(1)",IF(COUNTIF(razred!Q32,2),"dovoljan(2)",IF(COUNTIF(razred!Q32,3),"dobar(3)",IF(COUNTIF(razred!Q32,4),"vrlo dobar(4)",IF(COUNTIF(razred!Q32,5),"odličan(5)",IF(COUNTIF(razred!Q32,"O"),"oslobođen",IF(COUNTIF(razred!Q32,"N"),"neocjenjen","----------------")))))))</f>
        <v>----------------</v>
      </c>
      <c r="R31" s="142" t="str">
        <f>IF(COUNTIF(razred!R32,1),"nedovoljan(1)",IF(COUNTIF(razred!R32,2),"dovoljan(2)",IF(COUNTIF(razred!R32,3),"dobar(3)",IF(COUNTIF(razred!R32,4),"vrlo dobar(4)",IF(COUNTIF(razred!R32,5),"odličan(5)",IF(COUNTIF(razred!R32,"O"),"oslobođen",IF(COUNTIF(razred!R32,"N"),"neocjenjen","----------------")))))))</f>
        <v>----------------</v>
      </c>
      <c r="S31" s="142" t="str">
        <f>IF(COUNTIF(razred!S32,1),"nedovoljan(1)",IF(COUNTIF(razred!S32,2),"dovoljan(2)",IF(COUNTIF(razred!S32,3),"dobar(3)",IF(COUNTIF(razred!S32,4),"vrlo dobar(4)",IF(COUNTIF(razred!S32,5),"odlièan(5)",IF(COUNTIF(razred!S32,"O"),"osloboðen",IF(COUNTIF(razred!S32,"N"),"neocjenjen","----------------")))))))</f>
        <v>----------------</v>
      </c>
      <c r="T31" s="142"/>
      <c r="U31" s="78" t="s">
        <v>85</v>
      </c>
      <c r="V31" s="76" t="str">
        <f>IF(COUNTIF(razred!X32,1),"nedovoljnim",IF(COUNTIF(razred!X32,2),"dovoljnim",IF(COUNTIF(razred!X32,3),"dobrim",IF(COUNTIF(razred!X32,4),"vrlo dobrim",IF(COUNTIF(razred!X32,5),"odličnim",IF(COUNTIF(razred!X32,"O"),"osloboðen",IF(COUNTIF(razred!X32,"N"),"neocjenjen","----------------")))))))</f>
        <v>----------------</v>
      </c>
      <c r="W31" s="77" t="str">
        <f>razred!V32</f>
        <v>  </v>
      </c>
      <c r="X31" s="77">
        <f>razred!T32</f>
        <v>0</v>
      </c>
      <c r="Y31" s="77">
        <f>razred!U32</f>
        <v>0</v>
      </c>
    </row>
    <row r="32" spans="1:25" ht="12.75">
      <c r="A32" s="140" t="str">
        <f>razred!$A33</f>
        <v>31.</v>
      </c>
      <c r="B32" s="141">
        <f>LEFT(razred!B33,LEN(razred!B33))</f>
      </c>
      <c r="C32" s="142" t="str">
        <f>IF(COUNTIF(razred!C33,1),"nedovoljan(1)",IF(COUNTIF(razred!C33,2),"dovoljan(2)",IF(COUNTIF(razred!C33,3),"dobar(3)",IF(COUNTIF(razred!C33,4),"vrlo dobar(4)",IF(COUNTIF(razred!C33,5),"odličan(5)",IF(COUNTIF(razred!C33,"O"),"oslobođen",IF(COUNTIF(razred!C33,"N"),"neocjenjen","----------------")))))))</f>
        <v>----------------</v>
      </c>
      <c r="D32" s="142" t="str">
        <f>IF(COUNTIF(razred!D33,1),"nedovoljan(1)",IF(COUNTIF(razred!D33,2),"dovoljan(2)",IF(COUNTIF(razred!D33,3),"dobar(3)",IF(COUNTIF(razred!D33,4),"vrlo dobar(4)",IF(COUNTIF(razred!D33,5),"odličan(5)",IF(COUNTIF(razred!D33,"O"),"oslobođen",IF(COUNTIF(razred!D33,"N"),"neocjenjen","----------------")))))))</f>
        <v>----------------</v>
      </c>
      <c r="E32" s="142" t="str">
        <f>IF(COUNTIF(razred!E33,1),"nedovoljan(1)",IF(COUNTIF(razred!E33,2),"dovoljan(2)",IF(COUNTIF(razred!E33,3),"dobar(3)",IF(COUNTIF(razred!E33,4),"vrlo dobar(4)",IF(COUNTIF(razred!E33,5),"odličan(5)",IF(COUNTIF(razred!E33,"O"),"oslobođen",IF(COUNTIF(razred!E33,"N"),"neocjenjen","----------------")))))))</f>
        <v>----------------</v>
      </c>
      <c r="F32" s="142" t="str">
        <f>IF(COUNTIF(razred!F33,1),"nedovoljan(1)",IF(COUNTIF(razred!F33,2),"dovoljan(2)",IF(COUNTIF(razred!F33,3),"dobar(3)",IF(COUNTIF(razred!F33,4),"vrlo dobar(4)",IF(COUNTIF(razred!F33,5),"odličan(5)",IF(COUNTIF(razred!F33,"O"),"oslobođen",IF(COUNTIF(razred!F33,"N"),"neocjenjen","----------------")))))))</f>
        <v>----------------</v>
      </c>
      <c r="G32" s="142" t="str">
        <f>IF(COUNTIF(razred!G33,1),"nedovoljan(1)",IF(COUNTIF(razred!G33,2),"dovoljan(2)",IF(COUNTIF(razred!G33,3),"dobar(3)",IF(COUNTIF(razred!G33,4),"vrlo dobar(4)",IF(COUNTIF(razred!G33,5),"odličan(5)",IF(COUNTIF(razred!G33,"O"),"oslobođen",IF(COUNTIF(razred!G33,"N"),"neocjenjen","----------------")))))))</f>
        <v>----------------</v>
      </c>
      <c r="H32" s="142" t="str">
        <f>IF(COUNTIF(razred!H33,1),"nedovoljan(1)",IF(COUNTIF(razred!H33,2),"dovoljan(2)",IF(COUNTIF(razred!H33,3),"dobar(3)",IF(COUNTIF(razred!H33,4),"vrlo dobar(4)",IF(COUNTIF(razred!H33,5),"odličan(5)",IF(COUNTIF(razred!H33,"O"),"oslobođen",IF(COUNTIF(razred!H33,"N"),"neocjenjen","----------------")))))))</f>
        <v>----------------</v>
      </c>
      <c r="I32" s="142" t="str">
        <f>IF(COUNTIF(razred!I33,1),"nedovoljan(1)",IF(COUNTIF(razred!I33,2),"dovoljan(2)",IF(COUNTIF(razred!I33,3),"dobar(3)",IF(COUNTIF(razred!I33,4),"vrlo dobar(4)",IF(COUNTIF(razred!I33,5),"odličan(5)",IF(COUNTIF(razred!I33,"O"),"oslobođen",IF(COUNTIF(razred!I33,"N"),"neocjenjen","----------------")))))))</f>
        <v>----------------</v>
      </c>
      <c r="J32" s="142" t="str">
        <f>IF(COUNTIF(razred!J33,1),"nedovoljan(1)",IF(COUNTIF(razred!J33,2),"dovoljan(2)",IF(COUNTIF(razred!J33,3),"dobar(3)",IF(COUNTIF(razred!J33,4),"vrlo dobar(4)",IF(COUNTIF(razred!J33,5),"odličan(5)",IF(COUNTIF(razred!J33,"O"),"oslobođen",IF(COUNTIF(razred!J33,"N"),"neocjenjen","----------------")))))))</f>
        <v>----------------</v>
      </c>
      <c r="K32" s="142" t="str">
        <f>IF(COUNTIF(razred!K33,1),"nedovoljan(1)",IF(COUNTIF(razred!K33,2),"dovoljan(2)",IF(COUNTIF(razred!K33,3),"dobar(3)",IF(COUNTIF(razred!K33,4),"vrlo dobar(4)",IF(COUNTIF(razred!K33,5),"odličan(5)",IF(COUNTIF(razred!K33,"O"),"oslobođen",IF(COUNTIF(razred!K33,"N"),"neocjenjen","----------------")))))))</f>
        <v>----------------</v>
      </c>
      <c r="L32" s="142" t="str">
        <f>IF(COUNTIF(razred!L33,1),"nedovoljan(1)",IF(COUNTIF(razred!L33,2),"dovoljan(2)",IF(COUNTIF(razred!L33,3),"dobar(3)",IF(COUNTIF(razred!L33,4),"vrlo dobar(4)",IF(COUNTIF(razred!L33,5),"odličan(5)",IF(COUNTIF(razred!L33,"O"),"oslobođen",IF(COUNTIF(razred!L33,"N"),"neocjenjen","----------------")))))))</f>
        <v>----------------</v>
      </c>
      <c r="M32" s="142" t="str">
        <f>IF(COUNTIF(razred!M33,1),"nedovoljan(1)",IF(COUNTIF(razred!M33,2),"dovoljan(2)",IF(COUNTIF(razred!M33,3),"dobar(3)",IF(COUNTIF(razred!M33,4),"vrlo dobar(4)",IF(COUNTIF(razred!M33,5),"odličan(5)",IF(COUNTIF(razred!M33,"O"),"oslobođen",IF(COUNTIF(razred!M33,"N"),"neocjenjen","----------------")))))))</f>
        <v>----------------</v>
      </c>
      <c r="N32" s="142" t="str">
        <f>IF(COUNTIF(razred!N33,1),"nedovoljan(1)",IF(COUNTIF(razred!N33,2),"dovoljan(2)",IF(COUNTIF(razred!N33,3),"dobar(3)",IF(COUNTIF(razred!N33,4),"vrlo dobar(4)",IF(COUNTIF(razred!N33,5),"odličan(5)",IF(COUNTIF(razred!N33,"O"),"oslobođen",IF(COUNTIF(razred!N33,"N"),"neocjenjen","----------------")))))))</f>
        <v>----------------</v>
      </c>
      <c r="O32" s="142" t="str">
        <f>IF(COUNTIF(razred!O33,1),"nedovoljan(1)",IF(COUNTIF(razred!O33,2),"dovoljan(2)",IF(COUNTIF(razred!O33,3),"dobar(3)",IF(COUNTIF(razred!O33,4),"vrlo dobar(4)",IF(COUNTIF(razred!O33,5),"odličan(5)",IF(COUNTIF(razred!O33,"O"),"oslobođen",IF(COUNTIF(razred!O33,"N"),"neocjenjen","----------------")))))))</f>
        <v>----------------</v>
      </c>
      <c r="P32" s="142" t="str">
        <f>IF(COUNTIF(razred!P33,1),"nedovoljan(1)",IF(COUNTIF(razred!P33,2),"dovoljan(2)",IF(COUNTIF(razred!P33,3),"dobar(3)",IF(COUNTIF(razred!P33,4),"vrlo dobar(4)",IF(COUNTIF(razred!P33,5),"odličan(5)",IF(COUNTIF(razred!P33,"O"),"oslobođen",IF(COUNTIF(razred!P33,"N"),"neocjenjen","----------------")))))))</f>
        <v>----------------</v>
      </c>
      <c r="Q32" s="142" t="str">
        <f>IF(COUNTIF(razred!Q33,1),"nedovoljan(1)",IF(COUNTIF(razred!Q33,2),"dovoljan(2)",IF(COUNTIF(razred!Q33,3),"dobar(3)",IF(COUNTIF(razred!Q33,4),"vrlo dobar(4)",IF(COUNTIF(razred!Q33,5),"odličan(5)",IF(COUNTIF(razred!Q33,"O"),"oslobođen",IF(COUNTIF(razred!Q33,"N"),"neocjenjen","----------------")))))))</f>
        <v>----------------</v>
      </c>
      <c r="R32" s="142" t="str">
        <f>IF(COUNTIF(razred!R33,1),"nedovoljan(1)",IF(COUNTIF(razred!R33,2),"dovoljan(2)",IF(COUNTIF(razred!R33,3),"dobar(3)",IF(COUNTIF(razred!R33,4),"vrlo dobar(4)",IF(COUNTIF(razred!R33,5),"odličan(5)",IF(COUNTIF(razred!R33,"O"),"oslobođen",IF(COUNTIF(razred!R33,"N"),"neocjenjen","----------------")))))))</f>
        <v>----------------</v>
      </c>
      <c r="S32" s="142" t="str">
        <f>IF(COUNTIF(razred!S33,1),"nedovoljan(1)",IF(COUNTIF(razred!S33,2),"dovoljan(2)",IF(COUNTIF(razred!S33,3),"dobar(3)",IF(COUNTIF(razred!S33,4),"vrlo dobar(4)",IF(COUNTIF(razred!S33,5),"odlièan(5)",IF(COUNTIF(razred!S33,"O"),"osloboðen",IF(COUNTIF(razred!S33,"N"),"neocjenjen","----------------")))))))</f>
        <v>----------------</v>
      </c>
      <c r="T32" s="142"/>
      <c r="U32" s="78" t="s">
        <v>85</v>
      </c>
      <c r="V32" s="76" t="str">
        <f>IF(COUNTIF(razred!X33,1),"nedovoljnim",IF(COUNTIF(razred!X33,2),"dovoljnim",IF(COUNTIF(razred!X33,3),"dobrim",IF(COUNTIF(razred!X33,4),"vrlo dobrim",IF(COUNTIF(razred!X33,5),"odličnim",IF(COUNTIF(razred!X33,"O"),"osloboðen",IF(COUNTIF(razred!X33,"N"),"neocjenjen","----------------")))))))</f>
        <v>----------------</v>
      </c>
      <c r="W32" s="77" t="str">
        <f>razred!V33</f>
        <v>  </v>
      </c>
      <c r="X32" s="77">
        <f>razred!T33</f>
        <v>0</v>
      </c>
      <c r="Y32" s="77">
        <f>razred!U33</f>
        <v>0</v>
      </c>
    </row>
    <row r="33" spans="1:25" ht="12.75">
      <c r="A33" s="140" t="str">
        <f>razred!$A34</f>
        <v>32.</v>
      </c>
      <c r="B33" s="141">
        <f>LEFT(razred!B34,LEN(razred!B34))</f>
      </c>
      <c r="C33" s="142" t="str">
        <f>IF(COUNTIF(razred!C34,1),"nedovoljan(1)",IF(COUNTIF(razred!C34,2),"dovoljan(2)",IF(COUNTIF(razred!C34,3),"dobar(3)",IF(COUNTIF(razred!C34,4),"vrlo dobar(4)",IF(COUNTIF(razred!C34,5),"odličan(5)",IF(COUNTIF(razred!C34,"O"),"oslobođen",IF(COUNTIF(razred!C34,"N"),"neocjenjen","----------------")))))))</f>
        <v>----------------</v>
      </c>
      <c r="D33" s="142" t="str">
        <f>IF(COUNTIF(razred!D34,1),"nedovoljan(1)",IF(COUNTIF(razred!D34,2),"dovoljan(2)",IF(COUNTIF(razred!D34,3),"dobar(3)",IF(COUNTIF(razred!D34,4),"vrlo dobar(4)",IF(COUNTIF(razred!D34,5),"odličan(5)",IF(COUNTIF(razred!D34,"O"),"oslobođen",IF(COUNTIF(razred!D34,"N"),"neocjenjen","----------------")))))))</f>
        <v>----------------</v>
      </c>
      <c r="E33" s="142" t="str">
        <f>IF(COUNTIF(razred!E34,1),"nedovoljan(1)",IF(COUNTIF(razred!E34,2),"dovoljan(2)",IF(COUNTIF(razred!E34,3),"dobar(3)",IF(COUNTIF(razred!E34,4),"vrlo dobar(4)",IF(COUNTIF(razred!E34,5),"odličan(5)",IF(COUNTIF(razred!E34,"O"),"oslobođen",IF(COUNTIF(razred!E34,"N"),"neocjenjen","----------------")))))))</f>
        <v>----------------</v>
      </c>
      <c r="F33" s="142" t="str">
        <f>IF(COUNTIF(razred!F34,1),"nedovoljan(1)",IF(COUNTIF(razred!F34,2),"dovoljan(2)",IF(COUNTIF(razred!F34,3),"dobar(3)",IF(COUNTIF(razred!F34,4),"vrlo dobar(4)",IF(COUNTIF(razred!F34,5),"odličan(5)",IF(COUNTIF(razred!F34,"O"),"oslobođen",IF(COUNTIF(razred!F34,"N"),"neocjenjen","----------------")))))))</f>
        <v>----------------</v>
      </c>
      <c r="G33" s="142" t="str">
        <f>IF(COUNTIF(razred!G34,1),"nedovoljan(1)",IF(COUNTIF(razred!G34,2),"dovoljan(2)",IF(COUNTIF(razred!G34,3),"dobar(3)",IF(COUNTIF(razred!G34,4),"vrlo dobar(4)",IF(COUNTIF(razred!G34,5),"odličan(5)",IF(COUNTIF(razred!G34,"O"),"oslobođen",IF(COUNTIF(razred!G34,"N"),"neocjenjen","----------------")))))))</f>
        <v>----------------</v>
      </c>
      <c r="H33" s="142" t="str">
        <f>IF(COUNTIF(razred!H34,1),"nedovoljan(1)",IF(COUNTIF(razred!H34,2),"dovoljan(2)",IF(COUNTIF(razred!H34,3),"dobar(3)",IF(COUNTIF(razred!H34,4),"vrlo dobar(4)",IF(COUNTIF(razred!H34,5),"odličan(5)",IF(COUNTIF(razred!H34,"O"),"oslobođen",IF(COUNTIF(razred!H34,"N"),"neocjenjen","----------------")))))))</f>
        <v>----------------</v>
      </c>
      <c r="I33" s="142" t="str">
        <f>IF(COUNTIF(razred!I34,1),"nedovoljan(1)",IF(COUNTIF(razred!I34,2),"dovoljan(2)",IF(COUNTIF(razred!I34,3),"dobar(3)",IF(COUNTIF(razred!I34,4),"vrlo dobar(4)",IF(COUNTIF(razred!I34,5),"odličan(5)",IF(COUNTIF(razred!I34,"O"),"oslobođen",IF(COUNTIF(razred!I34,"N"),"neocjenjen","----------------")))))))</f>
        <v>----------------</v>
      </c>
      <c r="J33" s="142" t="str">
        <f>IF(COUNTIF(razred!J34,1),"nedovoljan(1)",IF(COUNTIF(razred!J34,2),"dovoljan(2)",IF(COUNTIF(razred!J34,3),"dobar(3)",IF(COUNTIF(razred!J34,4),"vrlo dobar(4)",IF(COUNTIF(razred!J34,5),"odličan(5)",IF(COUNTIF(razred!J34,"O"),"oslobođen",IF(COUNTIF(razred!J34,"N"),"neocjenjen","----------------")))))))</f>
        <v>----------------</v>
      </c>
      <c r="K33" s="142" t="str">
        <f>IF(COUNTIF(razred!K34,1),"nedovoljan(1)",IF(COUNTIF(razred!K34,2),"dovoljan(2)",IF(COUNTIF(razred!K34,3),"dobar(3)",IF(COUNTIF(razred!K34,4),"vrlo dobar(4)",IF(COUNTIF(razred!K34,5),"odličan(5)",IF(COUNTIF(razred!K34,"O"),"oslobođen",IF(COUNTIF(razred!K34,"N"),"neocjenjen","----------------")))))))</f>
        <v>----------------</v>
      </c>
      <c r="L33" s="142" t="str">
        <f>IF(COUNTIF(razred!L34,1),"nedovoljan(1)",IF(COUNTIF(razred!L34,2),"dovoljan(2)",IF(COUNTIF(razred!L34,3),"dobar(3)",IF(COUNTIF(razred!L34,4),"vrlo dobar(4)",IF(COUNTIF(razred!L34,5),"odličan(5)",IF(COUNTIF(razred!L34,"O"),"oslobođen",IF(COUNTIF(razred!L34,"N"),"neocjenjen","----------------")))))))</f>
        <v>----------------</v>
      </c>
      <c r="M33" s="142" t="str">
        <f>IF(COUNTIF(razred!M34,1),"nedovoljan(1)",IF(COUNTIF(razred!M34,2),"dovoljan(2)",IF(COUNTIF(razred!M34,3),"dobar(3)",IF(COUNTIF(razred!M34,4),"vrlo dobar(4)",IF(COUNTIF(razred!M34,5),"odličan(5)",IF(COUNTIF(razred!M34,"O"),"oslobođen",IF(COUNTIF(razred!M34,"N"),"neocjenjen","----------------")))))))</f>
        <v>----------------</v>
      </c>
      <c r="N33" s="142" t="str">
        <f>IF(COUNTIF(razred!N34,1),"nedovoljan(1)",IF(COUNTIF(razred!N34,2),"dovoljan(2)",IF(COUNTIF(razred!N34,3),"dobar(3)",IF(COUNTIF(razred!N34,4),"vrlo dobar(4)",IF(COUNTIF(razred!N34,5),"odličan(5)",IF(COUNTIF(razred!N34,"O"),"oslobođen",IF(COUNTIF(razred!N34,"N"),"neocjenjen","----------------")))))))</f>
        <v>----------------</v>
      </c>
      <c r="O33" s="142" t="str">
        <f>IF(COUNTIF(razred!O34,1),"nedovoljan(1)",IF(COUNTIF(razred!O34,2),"dovoljan(2)",IF(COUNTIF(razred!O34,3),"dobar(3)",IF(COUNTIF(razred!O34,4),"vrlo dobar(4)",IF(COUNTIF(razred!O34,5),"odličan(5)",IF(COUNTIF(razred!O34,"O"),"oslobođen",IF(COUNTIF(razred!O34,"N"),"neocjenjen","----------------")))))))</f>
        <v>----------------</v>
      </c>
      <c r="P33" s="142" t="str">
        <f>IF(COUNTIF(razred!P34,1),"nedovoljan(1)",IF(COUNTIF(razred!P34,2),"dovoljan(2)",IF(COUNTIF(razred!P34,3),"dobar(3)",IF(COUNTIF(razred!P34,4),"vrlo dobar(4)",IF(COUNTIF(razred!P34,5),"odličan(5)",IF(COUNTIF(razred!P34,"O"),"oslobođen",IF(COUNTIF(razred!P34,"N"),"neocjenjen","----------------")))))))</f>
        <v>----------------</v>
      </c>
      <c r="Q33" s="142" t="str">
        <f>IF(COUNTIF(razred!Q34,1),"nedovoljan(1)",IF(COUNTIF(razred!Q34,2),"dovoljan(2)",IF(COUNTIF(razred!Q34,3),"dobar(3)",IF(COUNTIF(razred!Q34,4),"vrlo dobar(4)",IF(COUNTIF(razred!Q34,5),"odličan(5)",IF(COUNTIF(razred!Q34,"O"),"oslobođen",IF(COUNTIF(razred!Q34,"N"),"neocjenjen","----------------")))))))</f>
        <v>----------------</v>
      </c>
      <c r="R33" s="142" t="str">
        <f>IF(COUNTIF(razred!R34,1),"nedovoljan(1)",IF(COUNTIF(razred!R34,2),"dovoljan(2)",IF(COUNTIF(razred!R34,3),"dobar(3)",IF(COUNTIF(razred!R34,4),"vrlo dobar(4)",IF(COUNTIF(razred!R34,5),"odličan(5)",IF(COUNTIF(razred!R34,"O"),"oslobođen",IF(COUNTIF(razred!R34,"N"),"neocjenjen","----------------")))))))</f>
        <v>----------------</v>
      </c>
      <c r="S33" s="142" t="str">
        <f>IF(COUNTIF(razred!S34,1),"nedovoljan(1)",IF(COUNTIF(razred!S34,2),"dovoljan(2)",IF(COUNTIF(razred!S34,3),"dobar(3)",IF(COUNTIF(razred!S34,4),"vrlo dobar(4)",IF(COUNTIF(razred!S34,5),"odlièan(5)",IF(COUNTIF(razred!S34,"O"),"osloboðen",IF(COUNTIF(razred!S34,"N"),"neocjenjen","----------------")))))))</f>
        <v>----------------</v>
      </c>
      <c r="T33" s="142"/>
      <c r="U33" s="78" t="s">
        <v>85</v>
      </c>
      <c r="V33" s="76" t="str">
        <f>IF(COUNTIF(razred!X34,1),"nedovoljnim",IF(COUNTIF(razred!X34,2),"dovoljnim",IF(COUNTIF(razred!X34,3),"dobrim",IF(COUNTIF(razred!X34,4),"vrlo dobrim",IF(COUNTIF(razred!X34,5),"odličnim",IF(COUNTIF(razred!X34,"O"),"osloboðen",IF(COUNTIF(razred!X34,"N"),"neocjenjen","----------------")))))))</f>
        <v>----------------</v>
      </c>
      <c r="W33" s="77" t="str">
        <f>razred!V34</f>
        <v>  </v>
      </c>
      <c r="X33" s="77">
        <f>razred!T34</f>
        <v>0</v>
      </c>
      <c r="Y33" s="77">
        <f>razred!U34</f>
        <v>0</v>
      </c>
    </row>
  </sheetData>
  <sheetProtection sheet="1" objects="1" scenarios="1" formatCells="0" formatColumns="0" formatRows="0" insertColumns="0" insertRows="0" deleteColumns="0" deleteRows="0"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Tablica za izvjesce o uspjehu ucenika</dc:title>
  <dc:subject/>
  <dc:creator>PUP</dc:creator>
  <cp:keywords/>
  <dc:description/>
  <cp:lastModifiedBy>SMILEY</cp:lastModifiedBy>
  <cp:lastPrinted>2007-02-20T10:53:03Z</cp:lastPrinted>
  <dcterms:created xsi:type="dcterms:W3CDTF">2001-06-18T06:06:55Z</dcterms:created>
  <dcterms:modified xsi:type="dcterms:W3CDTF">2007-06-20T19:18:52Z</dcterms:modified>
  <cp:category/>
  <cp:version/>
  <cp:contentType/>
  <cp:contentStatus/>
</cp:coreProperties>
</file>