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Izvještaj" sheetId="1" r:id="rId1"/>
    <sheet name="Sheet2" sheetId="2" state="hidden" r:id="rId2"/>
    <sheet name="Sheet3" sheetId="3" state="hidden" r:id="rId3"/>
  </sheets>
  <definedNames>
    <definedName name="_xlnm.Print_Area" localSheetId="0">'Izvještaj'!$A$1:$AB$90</definedName>
  </definedNames>
  <calcPr fullCalcOnLoad="1"/>
</workbook>
</file>

<file path=xl/sharedStrings.xml><?xml version="1.0" encoding="utf-8"?>
<sst xmlns="http://schemas.openxmlformats.org/spreadsheetml/2006/main" count="107" uniqueCount="99">
  <si>
    <t>M=</t>
  </si>
  <si>
    <t>IME I PREZIME UČENIKA</t>
  </si>
  <si>
    <t>hr.j</t>
  </si>
  <si>
    <t>pov.</t>
  </si>
  <si>
    <t>mat.</t>
  </si>
  <si>
    <t>uspjeh</t>
  </si>
  <si>
    <t>OP</t>
  </si>
  <si>
    <t>N</t>
  </si>
  <si>
    <t>UK.</t>
  </si>
  <si>
    <t>POHV.</t>
  </si>
  <si>
    <t>OPOM.</t>
  </si>
  <si>
    <t>UKOR</t>
  </si>
  <si>
    <t>OPI.</t>
  </si>
  <si>
    <t>ISK</t>
  </si>
  <si>
    <t>OCJENE PREDMETA</t>
  </si>
  <si>
    <t xml:space="preserve">      IZOSTANCI</t>
  </si>
  <si>
    <t>PEDAGOŠKE MJERE</t>
  </si>
  <si>
    <t xml:space="preserve">UKUPNO ODLIČNIH </t>
  </si>
  <si>
    <t>UKUPNO VRLO DOBRIH</t>
  </si>
  <si>
    <t>UKUPNO DOBRIH</t>
  </si>
  <si>
    <t>UKUPNO DOVOLJNIH</t>
  </si>
  <si>
    <t>UKUPNO NEDOVOLJNIH</t>
  </si>
  <si>
    <t>UKUPNO NEOCJENJENIH</t>
  </si>
  <si>
    <t>UKUPNO IZOSTANAKA</t>
  </si>
  <si>
    <t xml:space="preserve">po učeniku </t>
  </si>
  <si>
    <t>POSTOTAK POZITIVNIH</t>
  </si>
  <si>
    <t>POSTOTAK NEGATIVNIH</t>
  </si>
  <si>
    <t>predmet</t>
  </si>
  <si>
    <t>planirao</t>
  </si>
  <si>
    <t>realizirano</t>
  </si>
  <si>
    <t>hrv.j</t>
  </si>
  <si>
    <t>TZK</t>
  </si>
  <si>
    <t>vjer.</t>
  </si>
  <si>
    <t>pr. n.</t>
  </si>
  <si>
    <t>UČENIK</t>
  </si>
  <si>
    <t>PREDMET</t>
  </si>
  <si>
    <t>BR. SATI</t>
  </si>
  <si>
    <t xml:space="preserve">UČENICI KOJI SU IZOSTALI 30% SATI </t>
  </si>
  <si>
    <t>S NASTAVE POJEDINIH PREDMETA</t>
  </si>
  <si>
    <t xml:space="preserve">     POLUGODIŠTE</t>
  </si>
  <si>
    <t xml:space="preserve">       Razrednik</t>
  </si>
  <si>
    <t>BR. UČENIKA:</t>
  </si>
  <si>
    <t>%</t>
  </si>
  <si>
    <t xml:space="preserve">                                                                   REALIZIRANO SATOVA RAZREDNIKA=</t>
  </si>
  <si>
    <t>P</t>
  </si>
  <si>
    <t>R</t>
  </si>
  <si>
    <t>O</t>
  </si>
  <si>
    <t>F</t>
  </si>
  <si>
    <t>E</t>
  </si>
  <si>
    <t>S</t>
  </si>
  <si>
    <t xml:space="preserve">          UKUPNO PED. MJERA</t>
  </si>
  <si>
    <t>POSTOTAK NEOCJENJENIH</t>
  </si>
  <si>
    <t>Zbroja 5</t>
  </si>
  <si>
    <t>Zbroj 4</t>
  </si>
  <si>
    <t>Zbroj 3</t>
  </si>
  <si>
    <t>Zbroj 2</t>
  </si>
  <si>
    <t xml:space="preserve">Zbroj1 </t>
  </si>
  <si>
    <t>Zbroj neoc</t>
  </si>
  <si>
    <t>1.jez</t>
  </si>
  <si>
    <t>2.jez</t>
  </si>
  <si>
    <t>3.jez</t>
  </si>
  <si>
    <t>org.</t>
  </si>
  <si>
    <t>rač</t>
  </si>
  <si>
    <t>geog</t>
  </si>
  <si>
    <t>psi</t>
  </si>
  <si>
    <t>Realizirana terenska nastava:</t>
  </si>
  <si>
    <t>Destinacija</t>
  </si>
  <si>
    <t>Broj učenika</t>
  </si>
  <si>
    <t>Datum</t>
  </si>
  <si>
    <t>etika</t>
  </si>
  <si>
    <t>UKUPNO:</t>
  </si>
  <si>
    <t>Postotak realizacije:</t>
  </si>
  <si>
    <t xml:space="preserve">napomena: planirana realizacija = 15 tjedana </t>
  </si>
  <si>
    <t>Ime i prezime učenika koji su se ispisali tijekom polugodišta:</t>
  </si>
  <si>
    <t>Napomene:</t>
  </si>
  <si>
    <t>Učenika s jednom negatinom ocjenom</t>
  </si>
  <si>
    <t>Učenika s dvije negatine ocjene</t>
  </si>
  <si>
    <t>Učenika s tri ili više negativnih</t>
  </si>
  <si>
    <t>pozitivni</t>
  </si>
  <si>
    <t xml:space="preserve">negativni </t>
  </si>
  <si>
    <t>neocjenjeni</t>
  </si>
  <si>
    <t>SVI</t>
  </si>
  <si>
    <t>Postotak</t>
  </si>
  <si>
    <t>MAT</t>
  </si>
  <si>
    <t>POV</t>
  </si>
  <si>
    <t>RAČ</t>
  </si>
  <si>
    <t>VJ</t>
  </si>
  <si>
    <t>ET</t>
  </si>
  <si>
    <t>GEO</t>
  </si>
  <si>
    <t>PSIH</t>
  </si>
  <si>
    <t>ORG</t>
  </si>
  <si>
    <t>Ž=</t>
  </si>
  <si>
    <t>IME ŠKOLE</t>
  </si>
  <si>
    <t>ADRESA</t>
  </si>
  <si>
    <t>Školska godina 200 ./200 .</t>
  </si>
  <si>
    <t>Razred:</t>
  </si>
  <si>
    <t>p.n.</t>
  </si>
  <si>
    <t>izb</t>
  </si>
  <si>
    <t xml:space="preserve">Tablicu izradio: Hano Uzeirbegopvić, prof. </t>
  </si>
</sst>
</file>

<file path=xl/styles.xml><?xml version="1.0" encoding="utf-8"?>
<styleSheet xmlns="http://schemas.openxmlformats.org/spreadsheetml/2006/main">
  <numFmts count="17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[$-41A]d\.\ mmmm\ yyyy"/>
  </numFmts>
  <fonts count="29">
    <font>
      <sz val="10"/>
      <name val="Arial"/>
      <family val="0"/>
    </font>
    <font>
      <sz val="8"/>
      <name val="Arial"/>
      <family val="0"/>
    </font>
    <font>
      <sz val="14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0"/>
    </font>
    <font>
      <b/>
      <sz val="11"/>
      <color indexed="10"/>
      <name val="Arial"/>
      <family val="0"/>
    </font>
    <font>
      <sz val="9"/>
      <name val="Arial"/>
      <family val="0"/>
    </font>
    <font>
      <sz val="12"/>
      <name val="Arial"/>
      <family val="0"/>
    </font>
    <font>
      <sz val="11"/>
      <name val="Arial"/>
      <family val="0"/>
    </font>
    <font>
      <b/>
      <sz val="14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3" borderId="0" applyNumberFormat="0" applyBorder="0" applyAlignment="0" applyProtection="0"/>
    <xf numFmtId="0" fontId="15" fillId="20" borderId="1" applyNumberFormat="0" applyAlignment="0" applyProtection="0"/>
    <xf numFmtId="0" fontId="16" fillId="21" borderId="2" applyNumberFormat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7" borderId="1" applyNumberFormat="0" applyAlignment="0" applyProtection="0"/>
    <xf numFmtId="0" fontId="23" fillId="0" borderId="6" applyNumberFormat="0" applyFill="0" applyAlignment="0" applyProtection="0"/>
    <xf numFmtId="0" fontId="24" fillId="22" borderId="0" applyNumberFormat="0" applyBorder="0" applyAlignment="0" applyProtection="0"/>
    <xf numFmtId="0" fontId="0" fillId="23" borderId="7" applyNumberFormat="0" applyFont="0" applyAlignment="0" applyProtection="0"/>
    <xf numFmtId="0" fontId="25" fillId="20" borderId="8" applyNumberFormat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0">
    <xf numFmtId="0" fontId="0" fillId="0" borderId="0" xfId="0" applyAlignment="1">
      <alignment/>
    </xf>
    <xf numFmtId="0" fontId="0" fillId="0" borderId="10" xfId="0" applyBorder="1" applyAlignment="1">
      <alignment/>
    </xf>
    <xf numFmtId="1" fontId="0" fillId="0" borderId="10" xfId="0" applyNumberFormat="1" applyBorder="1" applyAlignment="1">
      <alignment/>
    </xf>
    <xf numFmtId="2" fontId="0" fillId="0" borderId="0" xfId="0" applyNumberFormat="1" applyBorder="1" applyAlignment="1">
      <alignment/>
    </xf>
    <xf numFmtId="0" fontId="0" fillId="0" borderId="11" xfId="0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3" xfId="0" applyFill="1" applyBorder="1" applyAlignment="1" applyProtection="1">
      <alignment/>
      <protection locked="0"/>
    </xf>
    <xf numFmtId="0" fontId="0" fillId="0" borderId="15" xfId="0" applyBorder="1" applyAlignment="1" applyProtection="1">
      <alignment/>
      <protection locked="0"/>
    </xf>
    <xf numFmtId="0" fontId="8" fillId="0" borderId="10" xfId="0" applyFont="1" applyFill="1" applyBorder="1" applyAlignment="1" applyProtection="1">
      <alignment horizontal="center"/>
      <protection locked="0"/>
    </xf>
    <xf numFmtId="1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8" fillId="0" borderId="16" xfId="0" applyFont="1" applyFill="1" applyBorder="1" applyAlignment="1" applyProtection="1">
      <alignment horizontal="center"/>
      <protection locked="0"/>
    </xf>
    <xf numFmtId="0" fontId="5" fillId="0" borderId="16" xfId="0" applyFont="1" applyFill="1" applyBorder="1" applyAlignment="1" applyProtection="1">
      <alignment horizontal="center"/>
      <protection locked="0"/>
    </xf>
    <xf numFmtId="0" fontId="5" fillId="0" borderId="10" xfId="0" applyFont="1" applyFill="1" applyBorder="1" applyAlignment="1" applyProtection="1">
      <alignment horizontal="center"/>
      <protection locked="0"/>
    </xf>
    <xf numFmtId="0" fontId="6" fillId="0" borderId="10" xfId="0" applyFont="1" applyFill="1" applyBorder="1" applyAlignment="1" applyProtection="1">
      <alignment horizontal="center"/>
      <protection locked="0"/>
    </xf>
    <xf numFmtId="0" fontId="8" fillId="0" borderId="14" xfId="0" applyFont="1" applyFill="1" applyBorder="1" applyAlignment="1" applyProtection="1">
      <alignment horizontal="center"/>
      <protection locked="0"/>
    </xf>
    <xf numFmtId="0" fontId="8" fillId="0" borderId="17" xfId="0" applyFont="1" applyFill="1" applyBorder="1" applyAlignment="1" applyProtection="1">
      <alignment horizontal="center"/>
      <protection locked="0"/>
    </xf>
    <xf numFmtId="0" fontId="8" fillId="0" borderId="18" xfId="0" applyFont="1" applyFill="1" applyBorder="1" applyAlignment="1" applyProtection="1">
      <alignment horizontal="center"/>
      <protection locked="0"/>
    </xf>
    <xf numFmtId="0" fontId="5" fillId="0" borderId="17" xfId="0" applyFont="1" applyFill="1" applyBorder="1" applyAlignment="1" applyProtection="1">
      <alignment horizontal="center"/>
      <protection locked="0"/>
    </xf>
    <xf numFmtId="0" fontId="5" fillId="0" borderId="18" xfId="0" applyFont="1" applyFill="1" applyBorder="1" applyAlignment="1" applyProtection="1">
      <alignment horizontal="center"/>
      <protection locked="0"/>
    </xf>
    <xf numFmtId="0" fontId="6" fillId="0" borderId="18" xfId="0" applyFont="1" applyFill="1" applyBorder="1" applyAlignment="1" applyProtection="1">
      <alignment horizontal="center"/>
      <protection locked="0"/>
    </xf>
    <xf numFmtId="0" fontId="6" fillId="0" borderId="16" xfId="0" applyFont="1" applyFill="1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10" fillId="0" borderId="12" xfId="0" applyFont="1" applyBorder="1" applyAlignment="1" applyProtection="1">
      <alignment horizontal="center"/>
      <protection locked="0"/>
    </xf>
    <xf numFmtId="0" fontId="2" fillId="0" borderId="11" xfId="0" applyFont="1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20" xfId="0" applyBorder="1" applyAlignment="1" applyProtection="1">
      <alignment horizontal="center"/>
      <protection locked="0"/>
    </xf>
    <xf numFmtId="0" fontId="0" fillId="0" borderId="21" xfId="0" applyBorder="1" applyAlignment="1" applyProtection="1">
      <alignment horizontal="center"/>
      <protection locked="0"/>
    </xf>
    <xf numFmtId="0" fontId="0" fillId="0" borderId="16" xfId="0" applyBorder="1" applyAlignment="1" applyProtection="1">
      <alignment horizontal="center"/>
      <protection locked="0"/>
    </xf>
    <xf numFmtId="49" fontId="0" fillId="0" borderId="21" xfId="0" applyNumberFormat="1" applyBorder="1" applyAlignment="1" applyProtection="1">
      <alignment horizontal="center"/>
      <protection locked="0"/>
    </xf>
    <xf numFmtId="49" fontId="0" fillId="0" borderId="19" xfId="0" applyNumberFormat="1" applyBorder="1" applyAlignment="1" applyProtection="1">
      <alignment horizontal="center"/>
      <protection locked="0"/>
    </xf>
    <xf numFmtId="49" fontId="0" fillId="0" borderId="16" xfId="0" applyNumberFormat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3" fillId="0" borderId="12" xfId="0" applyFont="1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4" fillId="0" borderId="22" xfId="0" applyFont="1" applyBorder="1" applyAlignment="1" applyProtection="1">
      <alignment/>
      <protection/>
    </xf>
    <xf numFmtId="0" fontId="0" fillId="0" borderId="23" xfId="0" applyBorder="1" applyAlignment="1" applyProtection="1">
      <alignment/>
      <protection/>
    </xf>
    <xf numFmtId="0" fontId="0" fillId="0" borderId="24" xfId="0" applyBorder="1" applyAlignment="1" applyProtection="1">
      <alignment/>
      <protection/>
    </xf>
    <xf numFmtId="0" fontId="3" fillId="0" borderId="24" xfId="0" applyFont="1" applyBorder="1" applyAlignment="1" applyProtection="1">
      <alignment/>
      <protection/>
    </xf>
    <xf numFmtId="0" fontId="0" fillId="0" borderId="25" xfId="0" applyBorder="1" applyAlignment="1" applyProtection="1">
      <alignment/>
      <protection/>
    </xf>
    <xf numFmtId="0" fontId="3" fillId="0" borderId="23" xfId="0" applyFont="1" applyBorder="1" applyAlignment="1" applyProtection="1">
      <alignment/>
      <protection/>
    </xf>
    <xf numFmtId="0" fontId="0" fillId="0" borderId="26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27" xfId="0" applyBorder="1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0" fontId="0" fillId="0" borderId="28" xfId="0" applyBorder="1" applyAlignment="1" applyProtection="1">
      <alignment/>
      <protection/>
    </xf>
    <xf numFmtId="0" fontId="0" fillId="0" borderId="29" xfId="0" applyBorder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0" fillId="0" borderId="16" xfId="0" applyBorder="1" applyAlignment="1" applyProtection="1">
      <alignment horizontal="center"/>
      <protection/>
    </xf>
    <xf numFmtId="0" fontId="0" fillId="0" borderId="10" xfId="0" applyBorder="1" applyAlignment="1" applyProtection="1">
      <alignment horizontal="center"/>
      <protection/>
    </xf>
    <xf numFmtId="0" fontId="0" fillId="0" borderId="21" xfId="0" applyBorder="1" applyAlignment="1" applyProtection="1">
      <alignment horizontal="center"/>
      <protection/>
    </xf>
    <xf numFmtId="0" fontId="0" fillId="0" borderId="30" xfId="0" applyBorder="1" applyAlignment="1" applyProtection="1">
      <alignment/>
      <protection/>
    </xf>
    <xf numFmtId="0" fontId="0" fillId="20" borderId="10" xfId="0" applyFill="1" applyBorder="1" applyAlignment="1" applyProtection="1">
      <alignment horizontal="center"/>
      <protection/>
    </xf>
    <xf numFmtId="0" fontId="0" fillId="0" borderId="21" xfId="0" applyFill="1" applyBorder="1" applyAlignment="1" applyProtection="1">
      <alignment/>
      <protection/>
    </xf>
    <xf numFmtId="0" fontId="0" fillId="0" borderId="19" xfId="0" applyFill="1" applyBorder="1" applyAlignment="1" applyProtection="1">
      <alignment/>
      <protection/>
    </xf>
    <xf numFmtId="0" fontId="0" fillId="0" borderId="16" xfId="0" applyFill="1" applyBorder="1" applyAlignment="1" applyProtection="1">
      <alignment/>
      <protection/>
    </xf>
    <xf numFmtId="0" fontId="8" fillId="0" borderId="10" xfId="0" applyFont="1" applyFill="1" applyBorder="1" applyAlignment="1" applyProtection="1">
      <alignment horizontal="center"/>
      <protection/>
    </xf>
    <xf numFmtId="2" fontId="8" fillId="0" borderId="13" xfId="0" applyNumberFormat="1" applyFont="1" applyFill="1" applyBorder="1" applyAlignment="1" applyProtection="1">
      <alignment/>
      <protection/>
    </xf>
    <xf numFmtId="0" fontId="8" fillId="0" borderId="16" xfId="0" applyFont="1" applyFill="1" applyBorder="1" applyAlignment="1" applyProtection="1">
      <alignment horizontal="center"/>
      <protection/>
    </xf>
    <xf numFmtId="0" fontId="8" fillId="0" borderId="13" xfId="0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8" fillId="0" borderId="21" xfId="0" applyFont="1" applyFill="1" applyBorder="1" applyAlignment="1" applyProtection="1">
      <alignment/>
      <protection/>
    </xf>
    <xf numFmtId="0" fontId="0" fillId="0" borderId="10" xfId="0" applyFill="1" applyBorder="1" applyAlignment="1" applyProtection="1">
      <alignment horizontal="center"/>
      <protection/>
    </xf>
    <xf numFmtId="0" fontId="0" fillId="20" borderId="14" xfId="0" applyFill="1" applyBorder="1" applyAlignment="1" applyProtection="1">
      <alignment horizontal="center"/>
      <protection/>
    </xf>
    <xf numFmtId="0" fontId="8" fillId="0" borderId="31" xfId="0" applyFont="1" applyFill="1" applyBorder="1" applyAlignment="1" applyProtection="1">
      <alignment horizontal="center"/>
      <protection/>
    </xf>
    <xf numFmtId="0" fontId="0" fillId="0" borderId="32" xfId="0" applyBorder="1" applyAlignment="1" applyProtection="1">
      <alignment/>
      <protection/>
    </xf>
    <xf numFmtId="0" fontId="0" fillId="0" borderId="33" xfId="0" applyFill="1" applyBorder="1" applyAlignment="1" applyProtection="1">
      <alignment/>
      <protection/>
    </xf>
    <xf numFmtId="0" fontId="0" fillId="0" borderId="34" xfId="0" applyFill="1" applyBorder="1" applyAlignment="1" applyProtection="1">
      <alignment/>
      <protection/>
    </xf>
    <xf numFmtId="0" fontId="0" fillId="0" borderId="35" xfId="0" applyFill="1" applyBorder="1" applyAlignment="1" applyProtection="1">
      <alignment/>
      <protection/>
    </xf>
    <xf numFmtId="0" fontId="8" fillId="0" borderId="36" xfId="0" applyFont="1" applyFill="1" applyBorder="1" applyAlignment="1" applyProtection="1">
      <alignment horizontal="center"/>
      <protection/>
    </xf>
    <xf numFmtId="0" fontId="8" fillId="0" borderId="33" xfId="0" applyFont="1" applyFill="1" applyBorder="1" applyAlignment="1" applyProtection="1">
      <alignment horizontal="center"/>
      <protection/>
    </xf>
    <xf numFmtId="0" fontId="8" fillId="0" borderId="32" xfId="0" applyFont="1" applyFill="1" applyBorder="1" applyAlignment="1" applyProtection="1">
      <alignment/>
      <protection/>
    </xf>
    <xf numFmtId="0" fontId="1" fillId="0" borderId="37" xfId="0" applyFont="1" applyFill="1" applyBorder="1" applyAlignment="1" applyProtection="1">
      <alignment horizontal="left"/>
      <protection/>
    </xf>
    <xf numFmtId="0" fontId="7" fillId="0" borderId="24" xfId="0" applyFont="1" applyFill="1" applyBorder="1" applyAlignment="1" applyProtection="1">
      <alignment horizontal="right"/>
      <protection/>
    </xf>
    <xf numFmtId="0" fontId="7" fillId="0" borderId="38" xfId="0" applyFont="1" applyFill="1" applyBorder="1" applyAlignment="1" applyProtection="1">
      <alignment/>
      <protection/>
    </xf>
    <xf numFmtId="0" fontId="0" fillId="0" borderId="39" xfId="0" applyFill="1" applyBorder="1" applyAlignment="1" applyProtection="1">
      <alignment/>
      <protection/>
    </xf>
    <xf numFmtId="0" fontId="0" fillId="0" borderId="40" xfId="0" applyFill="1" applyBorder="1" applyAlignment="1" applyProtection="1">
      <alignment/>
      <protection/>
    </xf>
    <xf numFmtId="0" fontId="0" fillId="20" borderId="21" xfId="0" applyFill="1" applyBorder="1" applyAlignment="1" applyProtection="1">
      <alignment/>
      <protection/>
    </xf>
    <xf numFmtId="0" fontId="8" fillId="0" borderId="41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8" fillId="0" borderId="42" xfId="0" applyFont="1" applyFill="1" applyBorder="1" applyAlignment="1" applyProtection="1">
      <alignment/>
      <protection/>
    </xf>
    <xf numFmtId="0" fontId="8" fillId="0" borderId="14" xfId="0" applyFont="1" applyFill="1" applyBorder="1" applyAlignment="1" applyProtection="1">
      <alignment/>
      <protection/>
    </xf>
    <xf numFmtId="0" fontId="8" fillId="0" borderId="15" xfId="0" applyFont="1" applyFill="1" applyBorder="1" applyAlignment="1" applyProtection="1">
      <alignment/>
      <protection/>
    </xf>
    <xf numFmtId="0" fontId="0" fillId="0" borderId="21" xfId="0" applyBorder="1" applyAlignment="1" applyProtection="1">
      <alignment/>
      <protection/>
    </xf>
    <xf numFmtId="0" fontId="0" fillId="0" borderId="36" xfId="0" applyFill="1" applyBorder="1" applyAlignment="1" applyProtection="1">
      <alignment/>
      <protection/>
    </xf>
    <xf numFmtId="0" fontId="0" fillId="0" borderId="43" xfId="0" applyFill="1" applyBorder="1" applyAlignment="1" applyProtection="1">
      <alignment horizontal="center"/>
      <protection/>
    </xf>
    <xf numFmtId="0" fontId="0" fillId="0" borderId="19" xfId="0" applyFill="1" applyBorder="1" applyAlignment="1" applyProtection="1">
      <alignment horizontal="center"/>
      <protection/>
    </xf>
    <xf numFmtId="0" fontId="0" fillId="0" borderId="30" xfId="0" applyFill="1" applyBorder="1" applyAlignment="1" applyProtection="1">
      <alignment horizontal="center"/>
      <protection/>
    </xf>
    <xf numFmtId="1" fontId="0" fillId="0" borderId="44" xfId="0" applyNumberFormat="1" applyFill="1" applyBorder="1" applyAlignment="1" applyProtection="1">
      <alignment horizontal="center"/>
      <protection/>
    </xf>
    <xf numFmtId="1" fontId="0" fillId="0" borderId="14" xfId="0" applyNumberFormat="1" applyFill="1" applyBorder="1" applyAlignment="1" applyProtection="1">
      <alignment horizontal="center"/>
      <protection/>
    </xf>
    <xf numFmtId="1" fontId="0" fillId="0" borderId="15" xfId="0" applyNumberFormat="1" applyFill="1" applyBorder="1" applyAlignment="1" applyProtection="1">
      <alignment horizontal="center"/>
      <protection/>
    </xf>
    <xf numFmtId="0" fontId="8" fillId="0" borderId="10" xfId="0" applyFont="1" applyFill="1" applyBorder="1" applyAlignment="1" applyProtection="1">
      <alignment/>
      <protection/>
    </xf>
    <xf numFmtId="0" fontId="0" fillId="0" borderId="24" xfId="0" applyFill="1" applyBorder="1" applyAlignment="1" applyProtection="1">
      <alignment/>
      <protection/>
    </xf>
    <xf numFmtId="0" fontId="0" fillId="20" borderId="33" xfId="0" applyFill="1" applyBorder="1" applyAlignment="1" applyProtection="1">
      <alignment/>
      <protection/>
    </xf>
    <xf numFmtId="0" fontId="0" fillId="0" borderId="32" xfId="0" applyFill="1" applyBorder="1" applyAlignment="1" applyProtection="1">
      <alignment/>
      <protection/>
    </xf>
    <xf numFmtId="0" fontId="0" fillId="0" borderId="12" xfId="0" applyFill="1" applyBorder="1" applyAlignment="1" applyProtection="1">
      <alignment/>
      <protection/>
    </xf>
    <xf numFmtId="0" fontId="0" fillId="0" borderId="19" xfId="0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1" fontId="8" fillId="0" borderId="21" xfId="0" applyNumberFormat="1" applyFont="1" applyBorder="1" applyAlignment="1" applyProtection="1">
      <alignment horizontal="center"/>
      <protection/>
    </xf>
    <xf numFmtId="1" fontId="8" fillId="0" borderId="19" xfId="0" applyNumberFormat="1" applyFont="1" applyBorder="1" applyAlignment="1" applyProtection="1">
      <alignment horizontal="center"/>
      <protection/>
    </xf>
    <xf numFmtId="0" fontId="9" fillId="0" borderId="10" xfId="0" applyFont="1" applyBorder="1" applyAlignment="1" applyProtection="1">
      <alignment horizontal="center"/>
      <protection/>
    </xf>
    <xf numFmtId="0" fontId="8" fillId="0" borderId="10" xfId="0" applyFont="1" applyBorder="1" applyAlignment="1" applyProtection="1">
      <alignment horizontal="center"/>
      <protection/>
    </xf>
    <xf numFmtId="0" fontId="0" fillId="0" borderId="36" xfId="0" applyBorder="1" applyAlignment="1" applyProtection="1">
      <alignment/>
      <protection/>
    </xf>
    <xf numFmtId="0" fontId="0" fillId="0" borderId="36" xfId="0" applyBorder="1" applyAlignment="1" applyProtection="1">
      <alignment horizontal="center"/>
      <protection/>
    </xf>
    <xf numFmtId="2" fontId="11" fillId="0" borderId="0" xfId="0" applyNumberFormat="1" applyFont="1" applyAlignment="1" applyProtection="1">
      <alignment/>
      <protection/>
    </xf>
    <xf numFmtId="0" fontId="0" fillId="0" borderId="27" xfId="0" applyBorder="1" applyAlignment="1" applyProtection="1">
      <alignment horizontal="center"/>
      <protection/>
    </xf>
    <xf numFmtId="0" fontId="0" fillId="0" borderId="45" xfId="0" applyBorder="1" applyAlignment="1" applyProtection="1">
      <alignment horizontal="center"/>
      <protection/>
    </xf>
    <xf numFmtId="0" fontId="4" fillId="0" borderId="0" xfId="0" applyFont="1" applyAlignment="1" applyProtection="1">
      <alignment/>
      <protection/>
    </xf>
    <xf numFmtId="0" fontId="4" fillId="0" borderId="21" xfId="0" applyFont="1" applyBorder="1" applyAlignment="1" applyProtection="1">
      <alignment/>
      <protection/>
    </xf>
    <xf numFmtId="0" fontId="4" fillId="0" borderId="19" xfId="0" applyFont="1" applyBorder="1" applyAlignment="1" applyProtection="1">
      <alignment/>
      <protection/>
    </xf>
    <xf numFmtId="0" fontId="0" fillId="0" borderId="41" xfId="0" applyBorder="1" applyAlignment="1" applyProtection="1">
      <alignment horizontal="center"/>
      <protection/>
    </xf>
    <xf numFmtId="0" fontId="7" fillId="0" borderId="42" xfId="0" applyFont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 horizontal="center"/>
      <protection/>
    </xf>
    <xf numFmtId="10" fontId="0" fillId="0" borderId="0" xfId="0" applyNumberFormat="1" applyAlignment="1" applyProtection="1">
      <alignment horizontal="center"/>
      <protection/>
    </xf>
    <xf numFmtId="0" fontId="6" fillId="0" borderId="13" xfId="0" applyFont="1" applyFill="1" applyBorder="1" applyAlignment="1" applyProtection="1">
      <alignment horizontal="center"/>
      <protection locked="0"/>
    </xf>
    <xf numFmtId="0" fontId="6" fillId="0" borderId="31" xfId="0" applyFont="1" applyFill="1" applyBorder="1" applyAlignment="1" applyProtection="1">
      <alignment horizontal="center"/>
      <protection locked="0"/>
    </xf>
    <xf numFmtId="0" fontId="0" fillId="0" borderId="46" xfId="0" applyBorder="1" applyAlignment="1">
      <alignment horizontal="center" textRotation="90"/>
    </xf>
    <xf numFmtId="0" fontId="0" fillId="0" borderId="33" xfId="0" applyBorder="1" applyAlignment="1">
      <alignment horizontal="center" textRotation="90"/>
    </xf>
    <xf numFmtId="0" fontId="0" fillId="0" borderId="47" xfId="0" applyBorder="1" applyAlignment="1" applyProtection="1">
      <alignment horizontal="center" textRotation="90"/>
      <protection locked="0"/>
    </xf>
    <xf numFmtId="0" fontId="0" fillId="0" borderId="46" xfId="0" applyBorder="1" applyAlignment="1" applyProtection="1">
      <alignment horizontal="center" textRotation="90"/>
      <protection locked="0"/>
    </xf>
    <xf numFmtId="0" fontId="0" fillId="0" borderId="33" xfId="0" applyBorder="1" applyAlignment="1" applyProtection="1">
      <alignment horizontal="center" textRotation="90"/>
      <protection locked="0"/>
    </xf>
    <xf numFmtId="0" fontId="0" fillId="0" borderId="47" xfId="0" applyBorder="1" applyAlignment="1" applyProtection="1">
      <alignment horizontal="center" vertical="justify" textRotation="90"/>
      <protection locked="0"/>
    </xf>
    <xf numFmtId="0" fontId="0" fillId="0" borderId="46" xfId="0" applyBorder="1" applyAlignment="1" applyProtection="1">
      <alignment horizontal="center" vertical="justify" textRotation="90"/>
      <protection locked="0"/>
    </xf>
    <xf numFmtId="0" fontId="0" fillId="0" borderId="33" xfId="0" applyBorder="1" applyAlignment="1" applyProtection="1">
      <alignment horizontal="center" vertical="justify" textRotation="90"/>
      <protection locked="0"/>
    </xf>
    <xf numFmtId="0" fontId="0" fillId="0" borderId="48" xfId="0" applyBorder="1" applyAlignment="1" applyProtection="1">
      <alignment horizontal="center" textRotation="90"/>
      <protection locked="0"/>
    </xf>
    <xf numFmtId="0" fontId="0" fillId="0" borderId="49" xfId="0" applyBorder="1" applyAlignment="1">
      <alignment horizontal="center" textRotation="90"/>
    </xf>
    <xf numFmtId="0" fontId="0" fillId="0" borderId="50" xfId="0" applyBorder="1" applyAlignment="1">
      <alignment horizontal="center" textRotation="90"/>
    </xf>
    <xf numFmtId="0" fontId="0" fillId="0" borderId="0" xfId="0" applyAlignment="1" applyProtection="1">
      <alignment/>
      <protection locked="0"/>
    </xf>
    <xf numFmtId="0" fontId="0" fillId="0" borderId="28" xfId="0" applyBorder="1" applyAlignment="1" applyProtection="1">
      <alignment horizontal="left" vertical="top"/>
      <protection locked="0"/>
    </xf>
    <xf numFmtId="0" fontId="0" fillId="0" borderId="29" xfId="0" applyBorder="1" applyAlignment="1" applyProtection="1">
      <alignment horizontal="left" vertical="top"/>
      <protection locked="0"/>
    </xf>
    <xf numFmtId="0" fontId="0" fillId="0" borderId="17" xfId="0" applyBorder="1" applyAlignment="1" applyProtection="1">
      <alignment horizontal="left" vertical="top"/>
      <protection locked="0"/>
    </xf>
    <xf numFmtId="0" fontId="0" fillId="0" borderId="51" xfId="0" applyBorder="1" applyAlignment="1" applyProtection="1">
      <alignment horizontal="left" vertical="top"/>
      <protection locked="0"/>
    </xf>
    <xf numFmtId="0" fontId="0" fillId="0" borderId="0" xfId="0" applyAlignment="1" applyProtection="1">
      <alignment horizontal="left" vertical="top"/>
      <protection locked="0"/>
    </xf>
    <xf numFmtId="0" fontId="0" fillId="0" borderId="45" xfId="0" applyBorder="1" applyAlignment="1" applyProtection="1">
      <alignment horizontal="left" vertical="top"/>
      <protection locked="0"/>
    </xf>
    <xf numFmtId="0" fontId="0" fillId="0" borderId="32" xfId="0" applyBorder="1" applyAlignment="1" applyProtection="1">
      <alignment horizontal="left" vertical="top"/>
      <protection locked="0"/>
    </xf>
    <xf numFmtId="0" fontId="0" fillId="0" borderId="12" xfId="0" applyBorder="1" applyAlignment="1" applyProtection="1">
      <alignment horizontal="left" vertical="top"/>
      <protection locked="0"/>
    </xf>
    <xf numFmtId="0" fontId="0" fillId="0" borderId="36" xfId="0" applyBorder="1" applyAlignment="1" applyProtection="1">
      <alignment horizontal="left" vertical="top"/>
      <protection locked="0"/>
    </xf>
    <xf numFmtId="0" fontId="2" fillId="0" borderId="0" xfId="0" applyFont="1" applyAlignment="1" applyProtection="1">
      <alignment/>
      <protection locked="0"/>
    </xf>
    <xf numFmtId="0" fontId="0" fillId="0" borderId="0" xfId="0" applyAlignment="1">
      <alignment/>
    </xf>
    <xf numFmtId="0" fontId="0" fillId="0" borderId="21" xfId="0" applyFill="1" applyBorder="1" applyAlignment="1" applyProtection="1">
      <alignment/>
      <protection locked="0"/>
    </xf>
    <xf numFmtId="0" fontId="0" fillId="0" borderId="19" xfId="0" applyBorder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0" fillId="0" borderId="19" xfId="0" applyFill="1" applyBorder="1" applyAlignment="1" applyProtection="1">
      <alignment/>
      <protection locked="0"/>
    </xf>
    <xf numFmtId="0" fontId="0" fillId="0" borderId="16" xfId="0" applyFill="1" applyBorder="1" applyAlignment="1" applyProtection="1">
      <alignment/>
      <protection locked="0"/>
    </xf>
    <xf numFmtId="0" fontId="8" fillId="0" borderId="21" xfId="0" applyFont="1" applyFill="1" applyBorder="1" applyAlignment="1" applyProtection="1">
      <alignment/>
      <protection locked="0"/>
    </xf>
    <xf numFmtId="0" fontId="8" fillId="0" borderId="19" xfId="0" applyFont="1" applyFill="1" applyBorder="1" applyAlignment="1" applyProtection="1">
      <alignment/>
      <protection locked="0"/>
    </xf>
    <xf numFmtId="0" fontId="8" fillId="0" borderId="16" xfId="0" applyFont="1" applyFill="1" applyBorder="1" applyAlignment="1" applyProtection="1">
      <alignment/>
      <protection locked="0"/>
    </xf>
    <xf numFmtId="0" fontId="8" fillId="0" borderId="52" xfId="0" applyFont="1" applyFill="1" applyBorder="1" applyAlignment="1" applyProtection="1">
      <alignment/>
      <protection locked="0"/>
    </xf>
    <xf numFmtId="0" fontId="0" fillId="0" borderId="53" xfId="0" applyBorder="1" applyAlignment="1" applyProtection="1">
      <alignment/>
      <protection locked="0"/>
    </xf>
    <xf numFmtId="0" fontId="0" fillId="0" borderId="54" xfId="0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Percent" xfId="53"/>
    <cellStyle name="Title" xfId="54"/>
    <cellStyle name="Total" xfId="55"/>
    <cellStyle name="Currency" xfId="56"/>
    <cellStyle name="Currency [0]" xfId="57"/>
    <cellStyle name="Warning Text" xfId="58"/>
    <cellStyle name="Comma" xfId="59"/>
    <cellStyle name="Comma [0]" xfId="60"/>
  </cellStyles>
  <dxfs count="1">
    <dxf>
      <font>
        <b/>
        <i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90"/>
  <sheetViews>
    <sheetView showGridLines="0" tabSelected="1" view="pageBreakPreview" zoomScale="75" zoomScaleNormal="75" zoomScaleSheetLayoutView="75" zoomScalePageLayoutView="0" workbookViewId="0" topLeftCell="A52">
      <selection activeCell="J89" sqref="J89:P89"/>
    </sheetView>
  </sheetViews>
  <sheetFormatPr defaultColWidth="9.140625" defaultRowHeight="12.75"/>
  <cols>
    <col min="1" max="1" width="4.140625" style="38" customWidth="1"/>
    <col min="2" max="2" width="9.140625" style="38" customWidth="1"/>
    <col min="3" max="3" width="9.28125" style="38" customWidth="1"/>
    <col min="4" max="4" width="9.140625" style="38" customWidth="1"/>
    <col min="5" max="19" width="6.140625" style="38" customWidth="1"/>
    <col min="20" max="20" width="6.57421875" style="38" customWidth="1"/>
    <col min="21" max="21" width="6.28125" style="38" customWidth="1"/>
    <col min="22" max="22" width="6.7109375" style="38" customWidth="1"/>
    <col min="23" max="23" width="6.28125" style="38" customWidth="1"/>
    <col min="24" max="24" width="6.57421875" style="38" customWidth="1"/>
    <col min="25" max="25" width="6.7109375" style="38" customWidth="1"/>
    <col min="26" max="26" width="6.57421875" style="38" customWidth="1"/>
    <col min="27" max="28" width="6.140625" style="38" customWidth="1"/>
    <col min="29" max="16384" width="9.140625" style="38" customWidth="1"/>
  </cols>
  <sheetData>
    <row r="1" spans="1:5" ht="12.75">
      <c r="A1" s="28" t="s">
        <v>92</v>
      </c>
      <c r="B1" s="28"/>
      <c r="C1" s="28"/>
      <c r="D1" s="28"/>
      <c r="E1" s="28"/>
    </row>
    <row r="2" spans="1:5" ht="12.75">
      <c r="A2" s="27" t="s">
        <v>93</v>
      </c>
      <c r="B2" s="27"/>
      <c r="C2" s="27"/>
      <c r="D2" s="27"/>
      <c r="E2" s="27"/>
    </row>
    <row r="4" spans="1:21" ht="18.75" thickBot="1">
      <c r="A4" s="146" t="s">
        <v>94</v>
      </c>
      <c r="B4" s="147"/>
      <c r="C4" s="147"/>
      <c r="D4" s="147"/>
      <c r="E4" s="147"/>
      <c r="I4" s="39" t="s">
        <v>39</v>
      </c>
      <c r="N4" s="30"/>
      <c r="O4" s="30"/>
      <c r="P4" s="30"/>
      <c r="Q4" s="30"/>
      <c r="R4" s="30"/>
      <c r="S4" s="30"/>
      <c r="T4" s="30"/>
      <c r="U4" s="30"/>
    </row>
    <row r="8" spans="1:27" ht="18.75" thickBot="1">
      <c r="A8" s="40" t="s">
        <v>95</v>
      </c>
      <c r="B8" s="41"/>
      <c r="C8" s="29"/>
      <c r="D8" s="29"/>
      <c r="I8" s="39" t="s">
        <v>40</v>
      </c>
      <c r="J8" s="42"/>
      <c r="K8" s="42"/>
      <c r="L8" s="31"/>
      <c r="M8" s="31"/>
      <c r="N8" s="31"/>
      <c r="O8" s="31"/>
      <c r="P8" s="31"/>
      <c r="Q8" s="31"/>
      <c r="R8" s="31"/>
      <c r="S8" s="31"/>
      <c r="T8" s="32"/>
      <c r="U8" s="43" t="s">
        <v>41</v>
      </c>
      <c r="V8" s="42"/>
      <c r="W8" s="4">
        <f>SUM(Y8:AA8)</f>
        <v>0</v>
      </c>
      <c r="X8" s="42" t="s">
        <v>0</v>
      </c>
      <c r="Y8" s="4"/>
      <c r="Z8" s="42" t="s">
        <v>91</v>
      </c>
      <c r="AA8" s="4"/>
    </row>
    <row r="10" ht="13.5" thickBot="1"/>
    <row r="11" spans="5:28" ht="15.75">
      <c r="E11" s="44"/>
      <c r="F11" s="45"/>
      <c r="G11" s="45"/>
      <c r="H11" s="45"/>
      <c r="I11" s="45"/>
      <c r="J11" s="46" t="s">
        <v>14</v>
      </c>
      <c r="K11" s="45"/>
      <c r="L11" s="45"/>
      <c r="M11" s="45"/>
      <c r="N11" s="45"/>
      <c r="O11" s="45"/>
      <c r="P11" s="45"/>
      <c r="Q11" s="45"/>
      <c r="R11" s="45"/>
      <c r="S11" s="45"/>
      <c r="T11" s="47"/>
      <c r="U11" s="48" t="s">
        <v>15</v>
      </c>
      <c r="V11" s="45"/>
      <c r="W11" s="47"/>
      <c r="X11" s="44"/>
      <c r="Y11" s="46" t="s">
        <v>16</v>
      </c>
      <c r="Z11" s="45"/>
      <c r="AA11" s="45"/>
      <c r="AB11" s="47"/>
    </row>
    <row r="12" spans="5:28" ht="12.75">
      <c r="E12" s="49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1"/>
      <c r="U12" s="49"/>
      <c r="V12" s="50"/>
      <c r="W12" s="51"/>
      <c r="X12" s="49"/>
      <c r="Y12" s="50"/>
      <c r="Z12" s="50"/>
      <c r="AA12" s="50"/>
      <c r="AB12" s="51"/>
    </row>
    <row r="13" spans="1:28" ht="12.75">
      <c r="A13" s="52"/>
      <c r="B13" s="53" t="s">
        <v>1</v>
      </c>
      <c r="C13" s="54"/>
      <c r="D13" s="55"/>
      <c r="E13" s="6" t="s">
        <v>2</v>
      </c>
      <c r="F13" s="6" t="s">
        <v>58</v>
      </c>
      <c r="G13" s="6" t="s">
        <v>59</v>
      </c>
      <c r="H13" s="6" t="s">
        <v>60</v>
      </c>
      <c r="I13" s="6" t="s">
        <v>83</v>
      </c>
      <c r="J13" s="6" t="s">
        <v>84</v>
      </c>
      <c r="K13" s="6" t="s">
        <v>85</v>
      </c>
      <c r="L13" s="6" t="s">
        <v>31</v>
      </c>
      <c r="M13" s="6" t="s">
        <v>86</v>
      </c>
      <c r="N13" s="6" t="s">
        <v>87</v>
      </c>
      <c r="O13" s="6" t="s">
        <v>88</v>
      </c>
      <c r="P13" s="6" t="s">
        <v>89</v>
      </c>
      <c r="Q13" s="6" t="s">
        <v>90</v>
      </c>
      <c r="R13" s="6" t="s">
        <v>96</v>
      </c>
      <c r="S13" s="6" t="s">
        <v>97</v>
      </c>
      <c r="T13" s="56" t="s">
        <v>5</v>
      </c>
      <c r="U13" s="57" t="s">
        <v>6</v>
      </c>
      <c r="V13" s="58" t="s">
        <v>7</v>
      </c>
      <c r="W13" s="59" t="s">
        <v>8</v>
      </c>
      <c r="X13" s="56" t="s">
        <v>9</v>
      </c>
      <c r="Y13" s="56" t="s">
        <v>10</v>
      </c>
      <c r="Z13" s="56" t="s">
        <v>11</v>
      </c>
      <c r="AA13" s="56" t="s">
        <v>12</v>
      </c>
      <c r="AB13" s="60" t="s">
        <v>13</v>
      </c>
    </row>
    <row r="14" spans="1:28" ht="18" customHeight="1">
      <c r="A14" s="61">
        <v>1</v>
      </c>
      <c r="B14" s="148"/>
      <c r="C14" s="149"/>
      <c r="D14" s="150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66" t="e">
        <f>Sheet2!N1</f>
        <v>#DIV/0!</v>
      </c>
      <c r="U14" s="16"/>
      <c r="V14" s="13"/>
      <c r="W14" s="68">
        <f aca="true" t="shared" si="0" ref="W14:W24">SUM(U14:V14)</f>
        <v>0</v>
      </c>
      <c r="X14" s="17"/>
      <c r="Y14" s="18"/>
      <c r="Z14" s="18"/>
      <c r="AA14" s="19"/>
      <c r="AB14" s="123"/>
    </row>
    <row r="15" spans="1:28" ht="18" customHeight="1">
      <c r="A15" s="58">
        <v>2</v>
      </c>
      <c r="B15" s="148"/>
      <c r="C15" s="149"/>
      <c r="D15" s="150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66" t="e">
        <f>Sheet2!N2</f>
        <v>#DIV/0!</v>
      </c>
      <c r="U15" s="16"/>
      <c r="V15" s="13"/>
      <c r="W15" s="68">
        <f t="shared" si="0"/>
        <v>0</v>
      </c>
      <c r="X15" s="17"/>
      <c r="Y15" s="18"/>
      <c r="Z15" s="18"/>
      <c r="AA15" s="19"/>
      <c r="AB15" s="123"/>
    </row>
    <row r="16" spans="1:28" ht="18" customHeight="1">
      <c r="A16" s="61">
        <v>3</v>
      </c>
      <c r="B16" s="148"/>
      <c r="C16" s="149"/>
      <c r="D16" s="150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66" t="e">
        <f>Sheet2!N3</f>
        <v>#DIV/0!</v>
      </c>
      <c r="U16" s="16"/>
      <c r="V16" s="13"/>
      <c r="W16" s="68">
        <f t="shared" si="0"/>
        <v>0</v>
      </c>
      <c r="X16" s="17"/>
      <c r="Y16" s="18"/>
      <c r="Z16" s="18"/>
      <c r="AA16" s="19"/>
      <c r="AB16" s="123"/>
    </row>
    <row r="17" spans="1:28" ht="18" customHeight="1">
      <c r="A17" s="58">
        <v>4</v>
      </c>
      <c r="B17" s="148"/>
      <c r="C17" s="149"/>
      <c r="D17" s="150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66" t="e">
        <f>Sheet2!N4</f>
        <v>#DIV/0!</v>
      </c>
      <c r="U17" s="16"/>
      <c r="V17" s="13"/>
      <c r="W17" s="68">
        <f t="shared" si="0"/>
        <v>0</v>
      </c>
      <c r="X17" s="17"/>
      <c r="Y17" s="18"/>
      <c r="Z17" s="18"/>
      <c r="AA17" s="19"/>
      <c r="AB17" s="123"/>
    </row>
    <row r="18" spans="1:28" ht="18" customHeight="1">
      <c r="A18" s="61">
        <v>5</v>
      </c>
      <c r="B18" s="148"/>
      <c r="C18" s="149"/>
      <c r="D18" s="150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66" t="e">
        <f>Sheet2!N5</f>
        <v>#DIV/0!</v>
      </c>
      <c r="U18" s="16"/>
      <c r="V18" s="13"/>
      <c r="W18" s="68">
        <f t="shared" si="0"/>
        <v>0</v>
      </c>
      <c r="X18" s="17"/>
      <c r="Y18" s="18"/>
      <c r="Z18" s="18"/>
      <c r="AA18" s="19"/>
      <c r="AB18" s="123"/>
    </row>
    <row r="19" spans="1:28" ht="18" customHeight="1">
      <c r="A19" s="58">
        <v>6</v>
      </c>
      <c r="B19" s="148"/>
      <c r="C19" s="149"/>
      <c r="D19" s="150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66" t="e">
        <f>Sheet2!N6</f>
        <v>#DIV/0!</v>
      </c>
      <c r="U19" s="16"/>
      <c r="V19" s="13"/>
      <c r="W19" s="68">
        <f t="shared" si="0"/>
        <v>0</v>
      </c>
      <c r="X19" s="17"/>
      <c r="Y19" s="18"/>
      <c r="Z19" s="18"/>
      <c r="AA19" s="19"/>
      <c r="AB19" s="123"/>
    </row>
    <row r="20" spans="1:28" ht="18" customHeight="1">
      <c r="A20" s="61">
        <v>7</v>
      </c>
      <c r="B20" s="148"/>
      <c r="C20" s="149"/>
      <c r="D20" s="150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66" t="e">
        <f>Sheet2!N7</f>
        <v>#DIV/0!</v>
      </c>
      <c r="U20" s="16"/>
      <c r="V20" s="13"/>
      <c r="W20" s="68">
        <f t="shared" si="0"/>
        <v>0</v>
      </c>
      <c r="X20" s="17"/>
      <c r="Y20" s="18"/>
      <c r="Z20" s="18"/>
      <c r="AA20" s="19"/>
      <c r="AB20" s="123"/>
    </row>
    <row r="21" spans="1:28" ht="18" customHeight="1">
      <c r="A21" s="58">
        <v>8</v>
      </c>
      <c r="B21" s="148"/>
      <c r="C21" s="149"/>
      <c r="D21" s="150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66" t="e">
        <f>Sheet2!N8</f>
        <v>#DIV/0!</v>
      </c>
      <c r="U21" s="16"/>
      <c r="V21" s="13"/>
      <c r="W21" s="68">
        <f t="shared" si="0"/>
        <v>0</v>
      </c>
      <c r="X21" s="17"/>
      <c r="Y21" s="18"/>
      <c r="Z21" s="18"/>
      <c r="AA21" s="19"/>
      <c r="AB21" s="123"/>
    </row>
    <row r="22" spans="1:28" ht="18" customHeight="1">
      <c r="A22" s="61">
        <v>9</v>
      </c>
      <c r="B22" s="148"/>
      <c r="C22" s="149"/>
      <c r="D22" s="150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66" t="e">
        <f>Sheet2!N9</f>
        <v>#DIV/0!</v>
      </c>
      <c r="U22" s="16"/>
      <c r="V22" s="13"/>
      <c r="W22" s="68">
        <f t="shared" si="0"/>
        <v>0</v>
      </c>
      <c r="X22" s="17"/>
      <c r="Y22" s="18"/>
      <c r="Z22" s="18"/>
      <c r="AA22" s="19"/>
      <c r="AB22" s="123"/>
    </row>
    <row r="23" spans="1:28" ht="18" customHeight="1">
      <c r="A23" s="58">
        <v>10</v>
      </c>
      <c r="B23" s="148"/>
      <c r="C23" s="149"/>
      <c r="D23" s="150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66" t="e">
        <f>Sheet2!N10</f>
        <v>#DIV/0!</v>
      </c>
      <c r="U23" s="16"/>
      <c r="V23" s="13"/>
      <c r="W23" s="68">
        <f t="shared" si="0"/>
        <v>0</v>
      </c>
      <c r="X23" s="17"/>
      <c r="Y23" s="18"/>
      <c r="Z23" s="18"/>
      <c r="AA23" s="19"/>
      <c r="AB23" s="123"/>
    </row>
    <row r="24" spans="1:28" ht="18" customHeight="1">
      <c r="A24" s="61">
        <v>11</v>
      </c>
      <c r="B24" s="148"/>
      <c r="C24" s="149"/>
      <c r="D24" s="150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66" t="e">
        <f>Sheet2!N11</f>
        <v>#DIV/0!</v>
      </c>
      <c r="U24" s="16"/>
      <c r="V24" s="13"/>
      <c r="W24" s="68">
        <f t="shared" si="0"/>
        <v>0</v>
      </c>
      <c r="X24" s="17"/>
      <c r="Y24" s="18"/>
      <c r="Z24" s="18"/>
      <c r="AA24" s="19"/>
      <c r="AB24" s="123"/>
    </row>
    <row r="25" spans="1:28" ht="18" customHeight="1">
      <c r="A25" s="58">
        <v>12</v>
      </c>
      <c r="B25" s="148"/>
      <c r="C25" s="149"/>
      <c r="D25" s="150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66" t="e">
        <f>Sheet2!N12</f>
        <v>#DIV/0!</v>
      </c>
      <c r="U25" s="16"/>
      <c r="V25" s="13"/>
      <c r="W25" s="68">
        <f aca="true" t="shared" si="1" ref="W25:W50">SUM(U25:V25)</f>
        <v>0</v>
      </c>
      <c r="X25" s="17"/>
      <c r="Y25" s="18"/>
      <c r="Z25" s="18"/>
      <c r="AA25" s="19"/>
      <c r="AB25" s="123"/>
    </row>
    <row r="26" spans="1:28" ht="18" customHeight="1">
      <c r="A26" s="61">
        <v>13</v>
      </c>
      <c r="B26" s="148"/>
      <c r="C26" s="149"/>
      <c r="D26" s="150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66" t="e">
        <f>Sheet2!N13</f>
        <v>#DIV/0!</v>
      </c>
      <c r="U26" s="16"/>
      <c r="V26" s="13"/>
      <c r="W26" s="68">
        <f t="shared" si="1"/>
        <v>0</v>
      </c>
      <c r="X26" s="17"/>
      <c r="Y26" s="18"/>
      <c r="Z26" s="18"/>
      <c r="AA26" s="19"/>
      <c r="AB26" s="123"/>
    </row>
    <row r="27" spans="1:28" ht="18" customHeight="1">
      <c r="A27" s="58">
        <v>14</v>
      </c>
      <c r="B27" s="148"/>
      <c r="C27" s="149"/>
      <c r="D27" s="150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66" t="e">
        <f>Sheet2!N14</f>
        <v>#DIV/0!</v>
      </c>
      <c r="U27" s="16"/>
      <c r="V27" s="13"/>
      <c r="W27" s="68">
        <f t="shared" si="1"/>
        <v>0</v>
      </c>
      <c r="X27" s="17"/>
      <c r="Y27" s="18"/>
      <c r="Z27" s="18"/>
      <c r="AA27" s="19"/>
      <c r="AB27" s="123"/>
    </row>
    <row r="28" spans="1:28" ht="18" customHeight="1">
      <c r="A28" s="61">
        <v>15</v>
      </c>
      <c r="B28" s="148"/>
      <c r="C28" s="149"/>
      <c r="D28" s="150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66" t="e">
        <f>Sheet2!N15</f>
        <v>#DIV/0!</v>
      </c>
      <c r="U28" s="16"/>
      <c r="V28" s="13"/>
      <c r="W28" s="68">
        <f t="shared" si="1"/>
        <v>0</v>
      </c>
      <c r="X28" s="17"/>
      <c r="Y28" s="18"/>
      <c r="Z28" s="18"/>
      <c r="AA28" s="19"/>
      <c r="AB28" s="123"/>
    </row>
    <row r="29" spans="1:28" ht="18" customHeight="1">
      <c r="A29" s="58">
        <v>16</v>
      </c>
      <c r="B29" s="148"/>
      <c r="C29" s="149"/>
      <c r="D29" s="150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66" t="e">
        <f>Sheet2!N16</f>
        <v>#DIV/0!</v>
      </c>
      <c r="U29" s="16"/>
      <c r="V29" s="13"/>
      <c r="W29" s="68">
        <f t="shared" si="1"/>
        <v>0</v>
      </c>
      <c r="X29" s="17"/>
      <c r="Y29" s="18"/>
      <c r="Z29" s="18"/>
      <c r="AA29" s="19"/>
      <c r="AB29" s="123"/>
    </row>
    <row r="30" spans="1:28" ht="18" customHeight="1">
      <c r="A30" s="61">
        <v>17</v>
      </c>
      <c r="B30" s="148"/>
      <c r="C30" s="149"/>
      <c r="D30" s="150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66" t="e">
        <f>Sheet2!N17</f>
        <v>#DIV/0!</v>
      </c>
      <c r="U30" s="16"/>
      <c r="V30" s="13"/>
      <c r="W30" s="68">
        <f t="shared" si="1"/>
        <v>0</v>
      </c>
      <c r="X30" s="17"/>
      <c r="Y30" s="18"/>
      <c r="Z30" s="18"/>
      <c r="AA30" s="19"/>
      <c r="AB30" s="123"/>
    </row>
    <row r="31" spans="1:28" ht="18" customHeight="1">
      <c r="A31" s="58">
        <v>18</v>
      </c>
      <c r="B31" s="148"/>
      <c r="C31" s="149"/>
      <c r="D31" s="150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66" t="e">
        <f>Sheet2!N18</f>
        <v>#DIV/0!</v>
      </c>
      <c r="U31" s="16"/>
      <c r="V31" s="13"/>
      <c r="W31" s="68">
        <f t="shared" si="1"/>
        <v>0</v>
      </c>
      <c r="X31" s="17"/>
      <c r="Y31" s="18"/>
      <c r="Z31" s="18"/>
      <c r="AA31" s="19"/>
      <c r="AB31" s="123"/>
    </row>
    <row r="32" spans="1:28" ht="18" customHeight="1">
      <c r="A32" s="61">
        <v>19</v>
      </c>
      <c r="B32" s="148"/>
      <c r="C32" s="151"/>
      <c r="D32" s="152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66" t="e">
        <f>Sheet2!N19</f>
        <v>#DIV/0!</v>
      </c>
      <c r="U32" s="16"/>
      <c r="V32" s="13"/>
      <c r="W32" s="68">
        <f t="shared" si="1"/>
        <v>0</v>
      </c>
      <c r="X32" s="26"/>
      <c r="Y32" s="18"/>
      <c r="Z32" s="18"/>
      <c r="AA32" s="19"/>
      <c r="AB32" s="123"/>
    </row>
    <row r="33" spans="1:28" ht="18" customHeight="1">
      <c r="A33" s="58">
        <v>20</v>
      </c>
      <c r="B33" s="148"/>
      <c r="C33" s="149"/>
      <c r="D33" s="150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66" t="e">
        <f>Sheet2!N20</f>
        <v>#DIV/0!</v>
      </c>
      <c r="U33" s="16"/>
      <c r="V33" s="13"/>
      <c r="W33" s="68">
        <f t="shared" si="1"/>
        <v>0</v>
      </c>
      <c r="X33" s="17"/>
      <c r="Y33" s="18"/>
      <c r="Z33" s="18"/>
      <c r="AA33" s="19"/>
      <c r="AB33" s="123"/>
    </row>
    <row r="34" spans="1:28" ht="18" customHeight="1">
      <c r="A34" s="61">
        <v>21</v>
      </c>
      <c r="B34" s="148"/>
      <c r="C34" s="151"/>
      <c r="D34" s="152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66" t="e">
        <f>Sheet2!N21</f>
        <v>#DIV/0!</v>
      </c>
      <c r="U34" s="16"/>
      <c r="V34" s="13"/>
      <c r="W34" s="68">
        <f t="shared" si="1"/>
        <v>0</v>
      </c>
      <c r="X34" s="17"/>
      <c r="Y34" s="18"/>
      <c r="Z34" s="18"/>
      <c r="AA34" s="19"/>
      <c r="AB34" s="123"/>
    </row>
    <row r="35" spans="1:28" ht="18" customHeight="1">
      <c r="A35" s="58">
        <v>22</v>
      </c>
      <c r="B35" s="148"/>
      <c r="C35" s="149"/>
      <c r="D35" s="150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66" t="e">
        <f>Sheet2!N22</f>
        <v>#DIV/0!</v>
      </c>
      <c r="U35" s="16"/>
      <c r="V35" s="13"/>
      <c r="W35" s="68">
        <f t="shared" si="1"/>
        <v>0</v>
      </c>
      <c r="X35" s="17"/>
      <c r="Y35" s="18"/>
      <c r="Z35" s="18"/>
      <c r="AA35" s="19"/>
      <c r="AB35" s="123"/>
    </row>
    <row r="36" spans="1:28" ht="18" customHeight="1">
      <c r="A36" s="61">
        <v>23</v>
      </c>
      <c r="B36" s="148"/>
      <c r="C36" s="151"/>
      <c r="D36" s="152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66" t="e">
        <f>Sheet2!N23</f>
        <v>#DIV/0!</v>
      </c>
      <c r="U36" s="16"/>
      <c r="V36" s="13"/>
      <c r="W36" s="68">
        <f t="shared" si="1"/>
        <v>0</v>
      </c>
      <c r="X36" s="17"/>
      <c r="Y36" s="18"/>
      <c r="Z36" s="18"/>
      <c r="AA36" s="19"/>
      <c r="AB36" s="123"/>
    </row>
    <row r="37" spans="1:28" ht="18" customHeight="1">
      <c r="A37" s="58">
        <v>24</v>
      </c>
      <c r="B37" s="148"/>
      <c r="C37" s="149"/>
      <c r="D37" s="150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66" t="e">
        <f>Sheet2!N24</f>
        <v>#DIV/0!</v>
      </c>
      <c r="U37" s="16"/>
      <c r="V37" s="13"/>
      <c r="W37" s="68">
        <f t="shared" si="1"/>
        <v>0</v>
      </c>
      <c r="X37" s="17"/>
      <c r="Y37" s="18"/>
      <c r="Z37" s="18"/>
      <c r="AA37" s="19"/>
      <c r="AB37" s="123"/>
    </row>
    <row r="38" spans="1:28" ht="18" customHeight="1">
      <c r="A38" s="61">
        <v>25</v>
      </c>
      <c r="B38" s="148"/>
      <c r="C38" s="151"/>
      <c r="D38" s="152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66" t="e">
        <f>Sheet2!N25</f>
        <v>#DIV/0!</v>
      </c>
      <c r="U38" s="16"/>
      <c r="V38" s="13"/>
      <c r="W38" s="68">
        <f t="shared" si="1"/>
        <v>0</v>
      </c>
      <c r="X38" s="17"/>
      <c r="Y38" s="18"/>
      <c r="Z38" s="18"/>
      <c r="AA38" s="19"/>
      <c r="AB38" s="123"/>
    </row>
    <row r="39" spans="1:28" ht="18" customHeight="1">
      <c r="A39" s="58">
        <v>26</v>
      </c>
      <c r="B39" s="148"/>
      <c r="C39" s="149"/>
      <c r="D39" s="150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66" t="e">
        <f>Sheet2!N26</f>
        <v>#DIV/0!</v>
      </c>
      <c r="U39" s="16"/>
      <c r="V39" s="13"/>
      <c r="W39" s="68">
        <f t="shared" si="1"/>
        <v>0</v>
      </c>
      <c r="X39" s="17"/>
      <c r="Y39" s="18"/>
      <c r="Z39" s="18"/>
      <c r="AA39" s="19"/>
      <c r="AB39" s="123"/>
    </row>
    <row r="40" spans="1:28" ht="18" customHeight="1">
      <c r="A40" s="61">
        <v>27</v>
      </c>
      <c r="B40" s="148"/>
      <c r="C40" s="151"/>
      <c r="D40" s="152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66" t="e">
        <f>Sheet2!N27</f>
        <v>#DIV/0!</v>
      </c>
      <c r="U40" s="16"/>
      <c r="V40" s="13"/>
      <c r="W40" s="68">
        <f t="shared" si="1"/>
        <v>0</v>
      </c>
      <c r="X40" s="17"/>
      <c r="Y40" s="18"/>
      <c r="Z40" s="18"/>
      <c r="AA40" s="19"/>
      <c r="AB40" s="123"/>
    </row>
    <row r="41" spans="1:28" ht="18" customHeight="1">
      <c r="A41" s="58">
        <v>28</v>
      </c>
      <c r="B41" s="148"/>
      <c r="C41" s="149"/>
      <c r="D41" s="150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66" t="e">
        <f>Sheet2!N28</f>
        <v>#DIV/0!</v>
      </c>
      <c r="U41" s="16"/>
      <c r="V41" s="13"/>
      <c r="W41" s="68">
        <f t="shared" si="1"/>
        <v>0</v>
      </c>
      <c r="X41" s="17"/>
      <c r="Y41" s="18"/>
      <c r="Z41" s="18"/>
      <c r="AA41" s="19"/>
      <c r="AB41" s="123"/>
    </row>
    <row r="42" spans="1:28" ht="18" customHeight="1">
      <c r="A42" s="61">
        <v>29</v>
      </c>
      <c r="B42" s="148"/>
      <c r="C42" s="151"/>
      <c r="D42" s="152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66" t="e">
        <f>Sheet2!N29</f>
        <v>#DIV/0!</v>
      </c>
      <c r="U42" s="16"/>
      <c r="V42" s="13"/>
      <c r="W42" s="68">
        <f t="shared" si="1"/>
        <v>0</v>
      </c>
      <c r="X42" s="17"/>
      <c r="Y42" s="18"/>
      <c r="Z42" s="18"/>
      <c r="AA42" s="19"/>
      <c r="AB42" s="123"/>
    </row>
    <row r="43" spans="1:28" ht="18" customHeight="1">
      <c r="A43" s="58">
        <v>30</v>
      </c>
      <c r="B43" s="148"/>
      <c r="C43" s="149"/>
      <c r="D43" s="150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66" t="e">
        <f>Sheet2!N30</f>
        <v>#DIV/0!</v>
      </c>
      <c r="U43" s="16"/>
      <c r="V43" s="13"/>
      <c r="W43" s="68">
        <f t="shared" si="1"/>
        <v>0</v>
      </c>
      <c r="X43" s="17"/>
      <c r="Y43" s="18"/>
      <c r="Z43" s="18"/>
      <c r="AA43" s="19"/>
      <c r="AB43" s="123"/>
    </row>
    <row r="44" spans="1:28" ht="18" customHeight="1">
      <c r="A44" s="61">
        <v>31</v>
      </c>
      <c r="B44" s="148"/>
      <c r="C44" s="149"/>
      <c r="D44" s="150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66" t="e">
        <f>Sheet2!N31</f>
        <v>#DIV/0!</v>
      </c>
      <c r="U44" s="16"/>
      <c r="V44" s="13"/>
      <c r="W44" s="68">
        <f t="shared" si="1"/>
        <v>0</v>
      </c>
      <c r="X44" s="17"/>
      <c r="Y44" s="18"/>
      <c r="Z44" s="18"/>
      <c r="AA44" s="19"/>
      <c r="AB44" s="123"/>
    </row>
    <row r="45" spans="1:28" ht="18" customHeight="1">
      <c r="A45" s="58">
        <v>32</v>
      </c>
      <c r="B45" s="153"/>
      <c r="C45" s="154"/>
      <c r="D45" s="155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66" t="e">
        <f>Sheet2!N32</f>
        <v>#DIV/0!</v>
      </c>
      <c r="U45" s="16"/>
      <c r="V45" s="13"/>
      <c r="W45" s="68">
        <f t="shared" si="1"/>
        <v>0</v>
      </c>
      <c r="X45" s="17"/>
      <c r="Y45" s="18"/>
      <c r="Z45" s="18"/>
      <c r="AA45" s="19"/>
      <c r="AB45" s="123"/>
    </row>
    <row r="46" spans="1:28" ht="18" customHeight="1">
      <c r="A46" s="61">
        <v>33</v>
      </c>
      <c r="B46" s="153"/>
      <c r="C46" s="149"/>
      <c r="D46" s="150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66" t="e">
        <f>Sheet2!N33</f>
        <v>#DIV/0!</v>
      </c>
      <c r="U46" s="16"/>
      <c r="V46" s="13"/>
      <c r="W46" s="68">
        <f t="shared" si="1"/>
        <v>0</v>
      </c>
      <c r="X46" s="17"/>
      <c r="Y46" s="18"/>
      <c r="Z46" s="18"/>
      <c r="AA46" s="19"/>
      <c r="AB46" s="123"/>
    </row>
    <row r="47" spans="1:28" ht="18" customHeight="1">
      <c r="A47" s="71">
        <v>34</v>
      </c>
      <c r="B47" s="153"/>
      <c r="C47" s="154"/>
      <c r="D47" s="155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66" t="e">
        <f>Sheet2!N34</f>
        <v>#DIV/0!</v>
      </c>
      <c r="U47" s="16"/>
      <c r="V47" s="13"/>
      <c r="W47" s="68">
        <f t="shared" si="1"/>
        <v>0</v>
      </c>
      <c r="X47" s="17"/>
      <c r="Y47" s="18"/>
      <c r="Z47" s="18"/>
      <c r="AA47" s="19"/>
      <c r="AB47" s="123"/>
    </row>
    <row r="48" spans="1:28" ht="18" customHeight="1">
      <c r="A48" s="61">
        <v>35</v>
      </c>
      <c r="B48" s="153"/>
      <c r="C48" s="149"/>
      <c r="D48" s="150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66" t="e">
        <f>Sheet2!N35</f>
        <v>#DIV/0!</v>
      </c>
      <c r="U48" s="16"/>
      <c r="V48" s="13"/>
      <c r="W48" s="68">
        <f t="shared" si="1"/>
        <v>0</v>
      </c>
      <c r="X48" s="17"/>
      <c r="Y48" s="18"/>
      <c r="Z48" s="18"/>
      <c r="AA48" s="19"/>
      <c r="AB48" s="123"/>
    </row>
    <row r="49" spans="1:28" ht="18" customHeight="1">
      <c r="A49" s="71">
        <v>36</v>
      </c>
      <c r="B49" s="153"/>
      <c r="C49" s="154"/>
      <c r="D49" s="155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66" t="e">
        <f>Sheet2!N36</f>
        <v>#DIV/0!</v>
      </c>
      <c r="U49" s="16"/>
      <c r="V49" s="13"/>
      <c r="W49" s="68">
        <f t="shared" si="1"/>
        <v>0</v>
      </c>
      <c r="X49" s="17"/>
      <c r="Y49" s="18"/>
      <c r="Z49" s="18"/>
      <c r="AA49" s="19"/>
      <c r="AB49" s="123"/>
    </row>
    <row r="50" spans="1:28" ht="18" customHeight="1" thickBot="1">
      <c r="A50" s="72">
        <v>37</v>
      </c>
      <c r="B50" s="156"/>
      <c r="C50" s="157"/>
      <c r="D50" s="158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66" t="e">
        <f>Sheet2!N37</f>
        <v>#DIV/0!</v>
      </c>
      <c r="U50" s="21"/>
      <c r="V50" s="22"/>
      <c r="W50" s="73">
        <f t="shared" si="1"/>
        <v>0</v>
      </c>
      <c r="X50" s="23"/>
      <c r="Y50" s="24"/>
      <c r="Z50" s="24"/>
      <c r="AA50" s="25"/>
      <c r="AB50" s="124"/>
    </row>
    <row r="51" spans="1:28" ht="18" customHeight="1">
      <c r="A51" s="74" t="s">
        <v>17</v>
      </c>
      <c r="B51" s="75"/>
      <c r="C51" s="76"/>
      <c r="D51" s="77"/>
      <c r="E51" s="78">
        <f aca="true" t="shared" si="2" ref="E51:S51">COUNTIF(E14:E50,5)</f>
        <v>0</v>
      </c>
      <c r="F51" s="79">
        <f t="shared" si="2"/>
        <v>0</v>
      </c>
      <c r="G51" s="79">
        <f t="shared" si="2"/>
        <v>0</v>
      </c>
      <c r="H51" s="79">
        <f t="shared" si="2"/>
        <v>0</v>
      </c>
      <c r="I51" s="79">
        <f t="shared" si="2"/>
        <v>0</v>
      </c>
      <c r="J51" s="79">
        <f t="shared" si="2"/>
        <v>0</v>
      </c>
      <c r="K51" s="79">
        <f t="shared" si="2"/>
        <v>0</v>
      </c>
      <c r="L51" s="79">
        <f t="shared" si="2"/>
        <v>0</v>
      </c>
      <c r="M51" s="79">
        <f t="shared" si="2"/>
        <v>0</v>
      </c>
      <c r="N51" s="79">
        <f t="shared" si="2"/>
        <v>0</v>
      </c>
      <c r="O51" s="79">
        <f t="shared" si="2"/>
        <v>0</v>
      </c>
      <c r="P51" s="79">
        <f t="shared" si="2"/>
        <v>0</v>
      </c>
      <c r="Q51" s="79">
        <f t="shared" si="2"/>
        <v>0</v>
      </c>
      <c r="R51" s="79">
        <f t="shared" si="2"/>
        <v>0</v>
      </c>
      <c r="S51" s="79">
        <f t="shared" si="2"/>
        <v>0</v>
      </c>
      <c r="T51" s="80">
        <f>COUNTIF(Sheet2!B1:B37,5)</f>
        <v>0</v>
      </c>
      <c r="U51" s="81" t="s">
        <v>23</v>
      </c>
      <c r="V51" s="82"/>
      <c r="W51" s="82"/>
      <c r="X51" s="83" t="s">
        <v>50</v>
      </c>
      <c r="Y51" s="84"/>
      <c r="Z51" s="84"/>
      <c r="AA51" s="84"/>
      <c r="AB51" s="85"/>
    </row>
    <row r="52" spans="1:30" ht="18" customHeight="1" thickBot="1">
      <c r="A52" s="86" t="s">
        <v>18</v>
      </c>
      <c r="B52" s="62"/>
      <c r="C52" s="63"/>
      <c r="D52" s="64"/>
      <c r="E52" s="67">
        <f aca="true" t="shared" si="3" ref="E52:S52">COUNTIF(E14:E50,4)</f>
        <v>0</v>
      </c>
      <c r="F52" s="65">
        <f t="shared" si="3"/>
        <v>0</v>
      </c>
      <c r="G52" s="65">
        <f t="shared" si="3"/>
        <v>0</v>
      </c>
      <c r="H52" s="65">
        <f t="shared" si="3"/>
        <v>0</v>
      </c>
      <c r="I52" s="65">
        <f t="shared" si="3"/>
        <v>0</v>
      </c>
      <c r="J52" s="65">
        <f t="shared" si="3"/>
        <v>0</v>
      </c>
      <c r="K52" s="65">
        <f t="shared" si="3"/>
        <v>0</v>
      </c>
      <c r="L52" s="65">
        <f>COUNTIF(L14:L50,4)</f>
        <v>0</v>
      </c>
      <c r="M52" s="65">
        <f t="shared" si="3"/>
        <v>0</v>
      </c>
      <c r="N52" s="65">
        <f t="shared" si="3"/>
        <v>0</v>
      </c>
      <c r="O52" s="65">
        <f t="shared" si="3"/>
        <v>0</v>
      </c>
      <c r="P52" s="65">
        <f t="shared" si="3"/>
        <v>0</v>
      </c>
      <c r="Q52" s="65">
        <f t="shared" si="3"/>
        <v>0</v>
      </c>
      <c r="R52" s="65">
        <f t="shared" si="3"/>
        <v>0</v>
      </c>
      <c r="S52" s="65">
        <f t="shared" si="3"/>
        <v>0</v>
      </c>
      <c r="T52" s="70">
        <f>COUNTIF(Sheet2!B1:B37,4)</f>
        <v>0</v>
      </c>
      <c r="U52" s="87">
        <f>SUM(U14:U50)</f>
        <v>0</v>
      </c>
      <c r="V52" s="67">
        <f>SUM(V14:V50)</f>
        <v>0</v>
      </c>
      <c r="W52" s="88">
        <f>SUM(W14:W50)</f>
        <v>0</v>
      </c>
      <c r="X52" s="89">
        <f>COUNTIF(X14:X50,"X")</f>
        <v>0</v>
      </c>
      <c r="Y52" s="90">
        <f>COUNTIF(Y14:Y50,"X")</f>
        <v>0</v>
      </c>
      <c r="Z52" s="90">
        <f>COUNTIF(Z14:Z50,"X")</f>
        <v>0</v>
      </c>
      <c r="AA52" s="90">
        <f>COUNTIF(AA14:AA50,"X")</f>
        <v>0</v>
      </c>
      <c r="AB52" s="91">
        <f>COUNTIF(AB14:AB50,"X")</f>
        <v>0</v>
      </c>
      <c r="AD52" s="50"/>
    </row>
    <row r="53" spans="1:28" ht="18" customHeight="1">
      <c r="A53" s="92" t="s">
        <v>19</v>
      </c>
      <c r="B53" s="62"/>
      <c r="C53" s="63"/>
      <c r="D53" s="93"/>
      <c r="E53" s="67">
        <f aca="true" t="shared" si="4" ref="E53:S53">COUNTIF(E14:E50,3)</f>
        <v>0</v>
      </c>
      <c r="F53" s="65">
        <f t="shared" si="4"/>
        <v>0</v>
      </c>
      <c r="G53" s="65">
        <f t="shared" si="4"/>
        <v>0</v>
      </c>
      <c r="H53" s="65">
        <f t="shared" si="4"/>
        <v>0</v>
      </c>
      <c r="I53" s="65">
        <f t="shared" si="4"/>
        <v>0</v>
      </c>
      <c r="J53" s="65">
        <f t="shared" si="4"/>
        <v>0</v>
      </c>
      <c r="K53" s="65">
        <f t="shared" si="4"/>
        <v>0</v>
      </c>
      <c r="L53" s="65">
        <f>COUNTIF(L14:L50,3)</f>
        <v>0</v>
      </c>
      <c r="M53" s="65">
        <f t="shared" si="4"/>
        <v>0</v>
      </c>
      <c r="N53" s="65">
        <f t="shared" si="4"/>
        <v>0</v>
      </c>
      <c r="O53" s="65">
        <f t="shared" si="4"/>
        <v>0</v>
      </c>
      <c r="P53" s="65">
        <f t="shared" si="4"/>
        <v>0</v>
      </c>
      <c r="Q53" s="65">
        <f t="shared" si="4"/>
        <v>0</v>
      </c>
      <c r="R53" s="65">
        <f t="shared" si="4"/>
        <v>0</v>
      </c>
      <c r="S53" s="65">
        <f t="shared" si="4"/>
        <v>0</v>
      </c>
      <c r="T53" s="70">
        <f>COUNTIF(Sheet2!B1:B37,3)</f>
        <v>0</v>
      </c>
      <c r="U53" s="94"/>
      <c r="V53" s="95" t="s">
        <v>24</v>
      </c>
      <c r="W53" s="96"/>
      <c r="X53" s="69"/>
      <c r="Y53" s="69"/>
      <c r="Z53" s="69"/>
      <c r="AA53" s="69"/>
      <c r="AB53" s="69"/>
    </row>
    <row r="54" spans="1:28" ht="18" customHeight="1" thickBot="1">
      <c r="A54" s="86" t="s">
        <v>20</v>
      </c>
      <c r="B54" s="62"/>
      <c r="C54" s="63"/>
      <c r="D54" s="93"/>
      <c r="E54" s="67">
        <f aca="true" t="shared" si="5" ref="E54:S54">COUNTIF(E14:E50,2)</f>
        <v>0</v>
      </c>
      <c r="F54" s="65">
        <f t="shared" si="5"/>
        <v>0</v>
      </c>
      <c r="G54" s="65">
        <f t="shared" si="5"/>
        <v>0</v>
      </c>
      <c r="H54" s="65">
        <f t="shared" si="5"/>
        <v>0</v>
      </c>
      <c r="I54" s="65">
        <f t="shared" si="5"/>
        <v>0</v>
      </c>
      <c r="J54" s="65">
        <f t="shared" si="5"/>
        <v>0</v>
      </c>
      <c r="K54" s="65">
        <f t="shared" si="5"/>
        <v>0</v>
      </c>
      <c r="L54" s="65">
        <f>COUNTIF(L14:L50,2)</f>
        <v>0</v>
      </c>
      <c r="M54" s="65">
        <f t="shared" si="5"/>
        <v>0</v>
      </c>
      <c r="N54" s="65">
        <f t="shared" si="5"/>
        <v>0</v>
      </c>
      <c r="O54" s="65">
        <f t="shared" si="5"/>
        <v>0</v>
      </c>
      <c r="P54" s="65">
        <f t="shared" si="5"/>
        <v>0</v>
      </c>
      <c r="Q54" s="65">
        <f t="shared" si="5"/>
        <v>0</v>
      </c>
      <c r="R54" s="65">
        <f t="shared" si="5"/>
        <v>0</v>
      </c>
      <c r="S54" s="65">
        <f t="shared" si="5"/>
        <v>0</v>
      </c>
      <c r="T54" s="70">
        <f>COUNTIF(Sheet2!B1:B37,2)</f>
        <v>0</v>
      </c>
      <c r="U54" s="97" t="e">
        <f>AVERAGE(U14:U50)</f>
        <v>#DIV/0!</v>
      </c>
      <c r="V54" s="98" t="e">
        <f>AVERAGE(V14:V50)</f>
        <v>#DIV/0!</v>
      </c>
      <c r="W54" s="99" t="e">
        <f>SUM(U54:V54)</f>
        <v>#DIV/0!</v>
      </c>
      <c r="X54" s="69"/>
      <c r="Y54" s="69"/>
      <c r="Z54" s="69"/>
      <c r="AA54" s="69"/>
      <c r="AB54" s="69"/>
    </row>
    <row r="55" spans="1:28" ht="18" customHeight="1">
      <c r="A55" s="92" t="s">
        <v>21</v>
      </c>
      <c r="B55" s="62"/>
      <c r="C55" s="63"/>
      <c r="D55" s="93"/>
      <c r="E55" s="67">
        <f aca="true" t="shared" si="6" ref="E55:S55">COUNTIF(E14:E50,1)</f>
        <v>0</v>
      </c>
      <c r="F55" s="65">
        <f t="shared" si="6"/>
        <v>0</v>
      </c>
      <c r="G55" s="65">
        <f t="shared" si="6"/>
        <v>0</v>
      </c>
      <c r="H55" s="65">
        <f t="shared" si="6"/>
        <v>0</v>
      </c>
      <c r="I55" s="65">
        <f t="shared" si="6"/>
        <v>0</v>
      </c>
      <c r="J55" s="65">
        <f t="shared" si="6"/>
        <v>0</v>
      </c>
      <c r="K55" s="65">
        <f t="shared" si="6"/>
        <v>0</v>
      </c>
      <c r="L55" s="65">
        <f>COUNTIF(L14:L50,1)</f>
        <v>0</v>
      </c>
      <c r="M55" s="65">
        <f t="shared" si="6"/>
        <v>0</v>
      </c>
      <c r="N55" s="65">
        <f t="shared" si="6"/>
        <v>0</v>
      </c>
      <c r="O55" s="65">
        <f t="shared" si="6"/>
        <v>0</v>
      </c>
      <c r="P55" s="65">
        <f t="shared" si="6"/>
        <v>0</v>
      </c>
      <c r="Q55" s="65">
        <f t="shared" si="6"/>
        <v>0</v>
      </c>
      <c r="R55" s="65">
        <f t="shared" si="6"/>
        <v>0</v>
      </c>
      <c r="S55" s="65">
        <f t="shared" si="6"/>
        <v>0</v>
      </c>
      <c r="T55" s="100">
        <f>COUNTIF(Sheet2!B1:B37,1)</f>
        <v>0</v>
      </c>
      <c r="U55" s="69"/>
      <c r="V55" s="69"/>
      <c r="W55" s="101"/>
      <c r="X55" s="69"/>
      <c r="Y55" s="69"/>
      <c r="Z55" s="69"/>
      <c r="AA55" s="69"/>
      <c r="AB55" s="69"/>
    </row>
    <row r="56" spans="1:28" ht="18" customHeight="1">
      <c r="A56" s="102" t="s">
        <v>22</v>
      </c>
      <c r="B56" s="103"/>
      <c r="C56" s="93"/>
      <c r="D56" s="104"/>
      <c r="E56" s="65">
        <f aca="true" t="shared" si="7" ref="E56:S56">COUNTIF(E14:E50,"N")</f>
        <v>0</v>
      </c>
      <c r="F56" s="65">
        <f t="shared" si="7"/>
        <v>0</v>
      </c>
      <c r="G56" s="65">
        <f t="shared" si="7"/>
        <v>0</v>
      </c>
      <c r="H56" s="65">
        <f t="shared" si="7"/>
        <v>0</v>
      </c>
      <c r="I56" s="65">
        <f t="shared" si="7"/>
        <v>0</v>
      </c>
      <c r="J56" s="65">
        <f t="shared" si="7"/>
        <v>0</v>
      </c>
      <c r="K56" s="65">
        <f t="shared" si="7"/>
        <v>0</v>
      </c>
      <c r="L56" s="65">
        <f>COUNTIF(L14:L50,"N")</f>
        <v>0</v>
      </c>
      <c r="M56" s="65">
        <f t="shared" si="7"/>
        <v>0</v>
      </c>
      <c r="N56" s="65">
        <f t="shared" si="7"/>
        <v>0</v>
      </c>
      <c r="O56" s="65">
        <f t="shared" si="7"/>
        <v>0</v>
      </c>
      <c r="P56" s="65">
        <f t="shared" si="7"/>
        <v>0</v>
      </c>
      <c r="Q56" s="65">
        <f t="shared" si="7"/>
        <v>0</v>
      </c>
      <c r="R56" s="65">
        <f t="shared" si="7"/>
        <v>0</v>
      </c>
      <c r="S56" s="65">
        <f t="shared" si="7"/>
        <v>0</v>
      </c>
      <c r="T56" s="100">
        <f>COUNTIF(T14:T50,"N")</f>
        <v>0</v>
      </c>
      <c r="U56" s="69"/>
      <c r="V56" s="69"/>
      <c r="W56" s="69"/>
      <c r="X56" s="69"/>
      <c r="Y56" s="69"/>
      <c r="Z56" s="69"/>
      <c r="AA56" s="69"/>
      <c r="AB56" s="69"/>
    </row>
    <row r="57" spans="1:22" ht="18" customHeight="1">
      <c r="A57" s="53"/>
      <c r="B57" s="54"/>
      <c r="C57" s="54"/>
      <c r="N57" s="92" t="s">
        <v>25</v>
      </c>
      <c r="O57" s="105"/>
      <c r="P57" s="105"/>
      <c r="Q57" s="105"/>
      <c r="R57" s="105"/>
      <c r="S57" s="106"/>
      <c r="T57" s="107" t="e">
        <f>Sheet2!D28</f>
        <v>#DIV/0!</v>
      </c>
      <c r="U57" s="108"/>
      <c r="V57" s="57" t="s">
        <v>42</v>
      </c>
    </row>
    <row r="58" spans="2:22" ht="23.25" customHeight="1">
      <c r="B58" s="109" t="s">
        <v>75</v>
      </c>
      <c r="C58" s="109"/>
      <c r="D58" s="109"/>
      <c r="E58" s="109"/>
      <c r="F58" s="109"/>
      <c r="G58" s="109"/>
      <c r="H58" s="110">
        <f>COUNTIF(Sheet2!K1:K37,1)</f>
        <v>0</v>
      </c>
      <c r="I58" s="110"/>
      <c r="J58" s="110"/>
      <c r="N58" s="74" t="s">
        <v>26</v>
      </c>
      <c r="O58" s="41"/>
      <c r="P58" s="41"/>
      <c r="Q58" s="41"/>
      <c r="R58" s="41"/>
      <c r="S58" s="111"/>
      <c r="T58" s="107" t="e">
        <f>Sheet2!E28</f>
        <v>#DIV/0!</v>
      </c>
      <c r="U58" s="108"/>
      <c r="V58" s="112" t="s">
        <v>42</v>
      </c>
    </row>
    <row r="59" spans="2:22" ht="21.75" customHeight="1">
      <c r="B59" s="109" t="s">
        <v>76</v>
      </c>
      <c r="C59" s="109"/>
      <c r="D59" s="109"/>
      <c r="E59" s="109"/>
      <c r="F59" s="109"/>
      <c r="G59" s="109"/>
      <c r="H59" s="110">
        <f>COUNTIF(Sheet2!K1:K37,2)</f>
        <v>0</v>
      </c>
      <c r="I59" s="110"/>
      <c r="J59" s="110"/>
      <c r="N59" s="92" t="s">
        <v>51</v>
      </c>
      <c r="O59" s="105"/>
      <c r="P59" s="105"/>
      <c r="Q59" s="105"/>
      <c r="R59" s="105"/>
      <c r="S59" s="105"/>
      <c r="T59" s="107" t="e">
        <f>Sheet2!F28</f>
        <v>#DIV/0!</v>
      </c>
      <c r="U59" s="108"/>
      <c r="V59" s="57" t="s">
        <v>42</v>
      </c>
    </row>
    <row r="60" spans="2:20" ht="19.5" customHeight="1">
      <c r="B60" s="109" t="s">
        <v>77</v>
      </c>
      <c r="C60" s="109"/>
      <c r="D60" s="109"/>
      <c r="E60" s="109"/>
      <c r="F60" s="109"/>
      <c r="G60" s="109"/>
      <c r="H60" s="110">
        <f>COUNTIF(Sheet2!K1:K37,"&gt;2")</f>
        <v>0</v>
      </c>
      <c r="I60" s="110"/>
      <c r="J60" s="110"/>
      <c r="T60" s="113"/>
    </row>
    <row r="61" spans="1:20" ht="13.5" thickBot="1">
      <c r="A61" s="50"/>
      <c r="B61" s="42"/>
      <c r="C61" s="42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50"/>
      <c r="R61" s="50"/>
      <c r="S61" s="50"/>
      <c r="T61" s="50"/>
    </row>
    <row r="62" spans="1:26" ht="12.75">
      <c r="A62" s="114"/>
      <c r="B62" s="115" t="s">
        <v>44</v>
      </c>
      <c r="C62" s="127"/>
      <c r="D62" s="130"/>
      <c r="E62" s="130"/>
      <c r="F62" s="127"/>
      <c r="G62" s="127"/>
      <c r="H62" s="127"/>
      <c r="I62" s="127"/>
      <c r="J62" s="127"/>
      <c r="K62" s="127"/>
      <c r="L62" s="127"/>
      <c r="M62" s="127"/>
      <c r="N62" s="127"/>
      <c r="O62" s="127"/>
      <c r="P62" s="133"/>
      <c r="Q62" s="50"/>
      <c r="R62" s="50"/>
      <c r="S62" s="50"/>
      <c r="U62" s="116" t="s">
        <v>37</v>
      </c>
      <c r="V62" s="116"/>
      <c r="W62" s="116"/>
      <c r="X62" s="116"/>
      <c r="Y62" s="116"/>
      <c r="Z62" s="116"/>
    </row>
    <row r="63" spans="1:26" ht="12.75">
      <c r="A63" s="114"/>
      <c r="B63" s="115" t="s">
        <v>45</v>
      </c>
      <c r="C63" s="128"/>
      <c r="D63" s="131"/>
      <c r="E63" s="131"/>
      <c r="F63" s="125"/>
      <c r="G63" s="125"/>
      <c r="H63" s="125"/>
      <c r="I63" s="125"/>
      <c r="J63" s="125"/>
      <c r="K63" s="125"/>
      <c r="L63" s="125"/>
      <c r="M63" s="125"/>
      <c r="N63" s="125"/>
      <c r="O63" s="125"/>
      <c r="P63" s="134"/>
      <c r="Q63" s="50"/>
      <c r="R63" s="50"/>
      <c r="S63" s="50"/>
      <c r="U63" s="116" t="s">
        <v>38</v>
      </c>
      <c r="V63" s="116"/>
      <c r="W63" s="116"/>
      <c r="X63" s="116"/>
      <c r="Y63" s="116"/>
      <c r="Z63" s="116"/>
    </row>
    <row r="64" spans="1:27" ht="12.75">
      <c r="A64" s="114"/>
      <c r="B64" s="115" t="s">
        <v>46</v>
      </c>
      <c r="C64" s="128"/>
      <c r="D64" s="131"/>
      <c r="E64" s="131"/>
      <c r="F64" s="125"/>
      <c r="G64" s="125"/>
      <c r="H64" s="125"/>
      <c r="I64" s="125"/>
      <c r="J64" s="125"/>
      <c r="K64" s="125"/>
      <c r="L64" s="125"/>
      <c r="M64" s="125"/>
      <c r="N64" s="125"/>
      <c r="O64" s="125"/>
      <c r="P64" s="134"/>
      <c r="Q64" s="50"/>
      <c r="R64" s="50"/>
      <c r="S64" s="50"/>
      <c r="T64" s="117" t="s">
        <v>34</v>
      </c>
      <c r="U64" s="105"/>
      <c r="V64" s="106"/>
      <c r="W64" s="117" t="s">
        <v>35</v>
      </c>
      <c r="X64" s="105"/>
      <c r="Y64" s="106"/>
      <c r="Z64" s="118" t="s">
        <v>36</v>
      </c>
      <c r="AA64" s="106"/>
    </row>
    <row r="65" spans="1:27" ht="12.75">
      <c r="A65" s="114"/>
      <c r="B65" s="115" t="s">
        <v>47</v>
      </c>
      <c r="C65" s="128"/>
      <c r="D65" s="131"/>
      <c r="E65" s="131"/>
      <c r="F65" s="125"/>
      <c r="G65" s="125"/>
      <c r="H65" s="125"/>
      <c r="I65" s="125"/>
      <c r="J65" s="125"/>
      <c r="K65" s="125"/>
      <c r="L65" s="125"/>
      <c r="M65" s="125"/>
      <c r="N65" s="125"/>
      <c r="O65" s="125"/>
      <c r="P65" s="134"/>
      <c r="Q65" s="50"/>
      <c r="R65" s="50"/>
      <c r="S65" s="50"/>
      <c r="T65" s="33"/>
      <c r="U65" s="27"/>
      <c r="V65" s="34"/>
      <c r="W65" s="33"/>
      <c r="X65" s="27"/>
      <c r="Y65" s="34"/>
      <c r="Z65" s="33"/>
      <c r="AA65" s="34"/>
    </row>
    <row r="66" spans="1:27" ht="12.75">
      <c r="A66" s="114"/>
      <c r="B66" s="115" t="s">
        <v>48</v>
      </c>
      <c r="C66" s="128"/>
      <c r="D66" s="131"/>
      <c r="E66" s="131"/>
      <c r="F66" s="125"/>
      <c r="G66" s="125"/>
      <c r="H66" s="125"/>
      <c r="I66" s="125"/>
      <c r="J66" s="125"/>
      <c r="K66" s="125"/>
      <c r="L66" s="125"/>
      <c r="M66" s="125"/>
      <c r="N66" s="125"/>
      <c r="O66" s="125"/>
      <c r="P66" s="134"/>
      <c r="Q66" s="50"/>
      <c r="R66" s="50"/>
      <c r="S66" s="50"/>
      <c r="T66" s="33"/>
      <c r="U66" s="27"/>
      <c r="V66" s="34"/>
      <c r="W66" s="33"/>
      <c r="X66" s="27"/>
      <c r="Y66" s="34"/>
      <c r="Z66" s="33"/>
      <c r="AA66" s="34"/>
    </row>
    <row r="67" spans="1:27" ht="12.75">
      <c r="A67" s="114"/>
      <c r="B67" s="115" t="s">
        <v>49</v>
      </c>
      <c r="C67" s="128"/>
      <c r="D67" s="131"/>
      <c r="E67" s="131"/>
      <c r="F67" s="125"/>
      <c r="G67" s="125"/>
      <c r="H67" s="125"/>
      <c r="I67" s="125"/>
      <c r="J67" s="125"/>
      <c r="K67" s="125"/>
      <c r="L67" s="125"/>
      <c r="M67" s="125"/>
      <c r="N67" s="125"/>
      <c r="O67" s="125"/>
      <c r="P67" s="134"/>
      <c r="Q67" s="50"/>
      <c r="R67" s="50"/>
      <c r="S67" s="50"/>
      <c r="T67" s="33"/>
      <c r="U67" s="27"/>
      <c r="V67" s="34"/>
      <c r="W67" s="33"/>
      <c r="X67" s="27"/>
      <c r="Y67" s="34"/>
      <c r="Z67" s="33"/>
      <c r="AA67" s="34"/>
    </row>
    <row r="68" spans="1:27" ht="12.75">
      <c r="A68" s="114"/>
      <c r="B68" s="115" t="s">
        <v>46</v>
      </c>
      <c r="C68" s="128"/>
      <c r="D68" s="131"/>
      <c r="E68" s="131"/>
      <c r="F68" s="125"/>
      <c r="G68" s="125"/>
      <c r="H68" s="125"/>
      <c r="I68" s="125"/>
      <c r="J68" s="125"/>
      <c r="K68" s="125"/>
      <c r="L68" s="125"/>
      <c r="M68" s="125"/>
      <c r="N68" s="125"/>
      <c r="O68" s="125"/>
      <c r="P68" s="134"/>
      <c r="Q68" s="50"/>
      <c r="R68" s="50"/>
      <c r="S68" s="50"/>
      <c r="T68" s="33"/>
      <c r="U68" s="27"/>
      <c r="V68" s="34"/>
      <c r="W68" s="33"/>
      <c r="X68" s="27"/>
      <c r="Y68" s="34"/>
      <c r="Z68" s="33"/>
      <c r="AA68" s="34"/>
    </row>
    <row r="69" spans="1:27" ht="12.75">
      <c r="A69" s="114"/>
      <c r="B69" s="115" t="s">
        <v>45</v>
      </c>
      <c r="C69" s="128"/>
      <c r="D69" s="131"/>
      <c r="E69" s="131"/>
      <c r="F69" s="125"/>
      <c r="G69" s="125"/>
      <c r="H69" s="125"/>
      <c r="I69" s="125"/>
      <c r="J69" s="125"/>
      <c r="K69" s="125"/>
      <c r="L69" s="125"/>
      <c r="M69" s="125"/>
      <c r="N69" s="125"/>
      <c r="O69" s="125"/>
      <c r="P69" s="134"/>
      <c r="Q69" s="50"/>
      <c r="R69" s="50"/>
      <c r="S69" s="50"/>
      <c r="T69" s="33"/>
      <c r="U69" s="27"/>
      <c r="V69" s="34"/>
      <c r="W69" s="33"/>
      <c r="X69" s="27"/>
      <c r="Y69" s="34"/>
      <c r="Z69" s="33"/>
      <c r="AA69" s="34"/>
    </row>
    <row r="70" spans="1:27" ht="12.75">
      <c r="A70" s="114"/>
      <c r="B70" s="112"/>
      <c r="C70" s="129"/>
      <c r="D70" s="132"/>
      <c r="E70" s="132"/>
      <c r="F70" s="126"/>
      <c r="G70" s="126"/>
      <c r="H70" s="126"/>
      <c r="I70" s="126"/>
      <c r="J70" s="126"/>
      <c r="K70" s="126"/>
      <c r="L70" s="126"/>
      <c r="M70" s="126"/>
      <c r="N70" s="126"/>
      <c r="O70" s="126"/>
      <c r="P70" s="135"/>
      <c r="Q70" s="50"/>
      <c r="R70" s="50"/>
      <c r="S70" s="50"/>
      <c r="T70" s="33"/>
      <c r="U70" s="27"/>
      <c r="V70" s="34"/>
      <c r="W70" s="33"/>
      <c r="X70" s="27"/>
      <c r="Y70" s="34"/>
      <c r="Z70" s="33"/>
      <c r="AA70" s="34"/>
    </row>
    <row r="71" spans="1:27" ht="12.75">
      <c r="A71" s="51"/>
      <c r="B71" s="119" t="s">
        <v>27</v>
      </c>
      <c r="C71" s="10" t="s">
        <v>30</v>
      </c>
      <c r="D71" s="6" t="s">
        <v>58</v>
      </c>
      <c r="E71" s="6" t="s">
        <v>59</v>
      </c>
      <c r="F71" s="6" t="s">
        <v>60</v>
      </c>
      <c r="G71" s="6" t="s">
        <v>4</v>
      </c>
      <c r="H71" s="6" t="s">
        <v>3</v>
      </c>
      <c r="I71" s="6" t="s">
        <v>31</v>
      </c>
      <c r="J71" s="6" t="s">
        <v>32</v>
      </c>
      <c r="K71" s="6" t="s">
        <v>69</v>
      </c>
      <c r="L71" s="6" t="s">
        <v>63</v>
      </c>
      <c r="M71" s="6" t="s">
        <v>61</v>
      </c>
      <c r="N71" s="6" t="s">
        <v>64</v>
      </c>
      <c r="O71" s="6" t="s">
        <v>62</v>
      </c>
      <c r="P71" s="11" t="s">
        <v>33</v>
      </c>
      <c r="Q71" s="50" t="s">
        <v>70</v>
      </c>
      <c r="R71" s="50"/>
      <c r="S71" s="50"/>
      <c r="T71" s="33"/>
      <c r="U71" s="27"/>
      <c r="V71" s="34"/>
      <c r="W71" s="33"/>
      <c r="X71" s="27"/>
      <c r="Y71" s="34"/>
      <c r="Z71" s="33"/>
      <c r="AA71" s="34"/>
    </row>
    <row r="72" spans="1:27" ht="12.75">
      <c r="A72" s="51"/>
      <c r="B72" s="115" t="s">
        <v>28</v>
      </c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8"/>
      <c r="Q72" s="50">
        <f>SUM(C72:P72)</f>
        <v>0</v>
      </c>
      <c r="R72" s="50"/>
      <c r="S72" s="50"/>
      <c r="T72" s="33"/>
      <c r="U72" s="27"/>
      <c r="V72" s="34"/>
      <c r="W72" s="33"/>
      <c r="X72" s="27"/>
      <c r="Y72" s="34"/>
      <c r="Z72" s="33"/>
      <c r="AA72" s="34"/>
    </row>
    <row r="73" spans="1:27" ht="13.5" thickBot="1">
      <c r="A73" s="51"/>
      <c r="B73" s="120" t="s">
        <v>29</v>
      </c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12"/>
      <c r="Q73" s="50">
        <f>SUM(C73:P73)</f>
        <v>0</v>
      </c>
      <c r="R73" s="50"/>
      <c r="S73" s="50"/>
      <c r="T73" s="33"/>
      <c r="U73" s="27"/>
      <c r="V73" s="34"/>
      <c r="W73" s="33"/>
      <c r="X73" s="27"/>
      <c r="Y73" s="34"/>
      <c r="Z73" s="33"/>
      <c r="AA73" s="34"/>
    </row>
    <row r="74" spans="20:27" ht="12.75">
      <c r="T74" s="33"/>
      <c r="U74" s="27"/>
      <c r="V74" s="34"/>
      <c r="W74" s="33"/>
      <c r="X74" s="27"/>
      <c r="Y74" s="34"/>
      <c r="Z74" s="33"/>
      <c r="AA74" s="34"/>
    </row>
    <row r="75" spans="2:27" ht="12.75">
      <c r="B75" s="121" t="s">
        <v>43</v>
      </c>
      <c r="D75" s="50"/>
      <c r="E75" s="50"/>
      <c r="F75" s="50"/>
      <c r="G75" s="41"/>
      <c r="H75" s="5"/>
      <c r="I75" s="41"/>
      <c r="T75" s="33"/>
      <c r="U75" s="27"/>
      <c r="V75" s="34"/>
      <c r="W75" s="33"/>
      <c r="X75" s="27"/>
      <c r="Y75" s="34"/>
      <c r="Z75" s="33"/>
      <c r="AA75" s="34"/>
    </row>
    <row r="76" spans="2:27" ht="12.75">
      <c r="B76" s="136" t="s">
        <v>72</v>
      </c>
      <c r="C76" s="136"/>
      <c r="D76" s="136"/>
      <c r="E76" s="136"/>
      <c r="F76" s="136"/>
      <c r="G76" s="136"/>
      <c r="T76" s="33"/>
      <c r="U76" s="27"/>
      <c r="V76" s="34"/>
      <c r="W76" s="33"/>
      <c r="X76" s="27"/>
      <c r="Y76" s="34"/>
      <c r="Z76" s="33"/>
      <c r="AA76" s="34"/>
    </row>
    <row r="77" spans="20:27" ht="12.75">
      <c r="T77" s="33"/>
      <c r="U77" s="27"/>
      <c r="V77" s="34"/>
      <c r="W77" s="33"/>
      <c r="X77" s="27"/>
      <c r="Y77" s="34"/>
      <c r="Z77" s="33"/>
      <c r="AA77" s="34"/>
    </row>
    <row r="78" spans="3:27" ht="12.75">
      <c r="C78" s="38" t="s">
        <v>71</v>
      </c>
      <c r="E78" s="122" t="e">
        <f>Q73/Q72</f>
        <v>#DIV/0!</v>
      </c>
      <c r="F78" s="122"/>
      <c r="T78" s="33"/>
      <c r="U78" s="27"/>
      <c r="V78" s="34"/>
      <c r="W78" s="33"/>
      <c r="X78" s="27"/>
      <c r="Y78" s="34"/>
      <c r="Z78" s="33"/>
      <c r="AA78" s="34"/>
    </row>
    <row r="79" spans="20:27" ht="12.75">
      <c r="T79" s="50"/>
      <c r="U79" s="50"/>
      <c r="V79" s="50"/>
      <c r="W79" s="50"/>
      <c r="X79" s="50"/>
      <c r="Y79" s="50"/>
      <c r="Z79" s="50"/>
      <c r="AA79" s="50"/>
    </row>
    <row r="80" spans="2:27" ht="12.75">
      <c r="B80" s="38" t="s">
        <v>65</v>
      </c>
      <c r="F80" s="92" t="s">
        <v>66</v>
      </c>
      <c r="G80" s="105"/>
      <c r="H80" s="105"/>
      <c r="I80" s="105"/>
      <c r="J80" s="92" t="s">
        <v>67</v>
      </c>
      <c r="K80" s="105"/>
      <c r="L80" s="105"/>
      <c r="M80" s="106"/>
      <c r="N80" s="92" t="s">
        <v>68</v>
      </c>
      <c r="O80" s="105"/>
      <c r="P80" s="106"/>
      <c r="S80" s="50" t="s">
        <v>74</v>
      </c>
      <c r="U80" s="50"/>
      <c r="V80" s="50"/>
      <c r="W80" s="50"/>
      <c r="X80" s="50"/>
      <c r="Y80" s="50"/>
      <c r="Z80" s="50"/>
      <c r="AA80" s="50"/>
    </row>
    <row r="81" spans="6:27" ht="12.75">
      <c r="F81" s="33"/>
      <c r="G81" s="27"/>
      <c r="H81" s="27"/>
      <c r="I81" s="34"/>
      <c r="J81" s="33"/>
      <c r="K81" s="27"/>
      <c r="L81" s="27"/>
      <c r="M81" s="34"/>
      <c r="N81" s="35"/>
      <c r="O81" s="36"/>
      <c r="P81" s="37"/>
      <c r="S81" s="137"/>
      <c r="T81" s="138"/>
      <c r="U81" s="138"/>
      <c r="V81" s="138"/>
      <c r="W81" s="138"/>
      <c r="X81" s="138"/>
      <c r="Y81" s="138"/>
      <c r="Z81" s="138"/>
      <c r="AA81" s="139"/>
    </row>
    <row r="82" spans="6:27" ht="12.75">
      <c r="F82" s="33"/>
      <c r="G82" s="27"/>
      <c r="H82" s="27"/>
      <c r="I82" s="34"/>
      <c r="J82" s="33"/>
      <c r="K82" s="27"/>
      <c r="L82" s="27"/>
      <c r="M82" s="34"/>
      <c r="N82" s="35"/>
      <c r="O82" s="36"/>
      <c r="P82" s="37"/>
      <c r="S82" s="140"/>
      <c r="T82" s="141"/>
      <c r="U82" s="141"/>
      <c r="V82" s="141"/>
      <c r="W82" s="141"/>
      <c r="X82" s="141"/>
      <c r="Y82" s="141"/>
      <c r="Z82" s="141"/>
      <c r="AA82" s="142"/>
    </row>
    <row r="83" spans="6:27" ht="12.75">
      <c r="F83" s="33"/>
      <c r="G83" s="27"/>
      <c r="H83" s="27"/>
      <c r="I83" s="34"/>
      <c r="J83" s="33"/>
      <c r="K83" s="27"/>
      <c r="L83" s="27"/>
      <c r="M83" s="34"/>
      <c r="N83" s="35"/>
      <c r="O83" s="36"/>
      <c r="P83" s="37"/>
      <c r="S83" s="140"/>
      <c r="T83" s="141"/>
      <c r="U83" s="141"/>
      <c r="V83" s="141"/>
      <c r="W83" s="141"/>
      <c r="X83" s="141"/>
      <c r="Y83" s="141"/>
      <c r="Z83" s="141"/>
      <c r="AA83" s="142"/>
    </row>
    <row r="84" spans="6:27" ht="12.75">
      <c r="F84" s="33"/>
      <c r="G84" s="27"/>
      <c r="H84" s="27"/>
      <c r="I84" s="34"/>
      <c r="J84" s="33"/>
      <c r="K84" s="27"/>
      <c r="L84" s="27"/>
      <c r="M84" s="34"/>
      <c r="N84" s="35"/>
      <c r="O84" s="36"/>
      <c r="P84" s="37"/>
      <c r="S84" s="140"/>
      <c r="T84" s="141"/>
      <c r="U84" s="141"/>
      <c r="V84" s="141"/>
      <c r="W84" s="141"/>
      <c r="X84" s="141"/>
      <c r="Y84" s="141"/>
      <c r="Z84" s="141"/>
      <c r="AA84" s="142"/>
    </row>
    <row r="85" spans="6:27" ht="12.75">
      <c r="F85" s="33"/>
      <c r="G85" s="27"/>
      <c r="H85" s="27"/>
      <c r="I85" s="34"/>
      <c r="J85" s="33"/>
      <c r="K85" s="27"/>
      <c r="L85" s="27"/>
      <c r="M85" s="34"/>
      <c r="N85" s="35"/>
      <c r="O85" s="36"/>
      <c r="P85" s="37"/>
      <c r="S85" s="140"/>
      <c r="T85" s="141"/>
      <c r="U85" s="141"/>
      <c r="V85" s="141"/>
      <c r="W85" s="141"/>
      <c r="X85" s="141"/>
      <c r="Y85" s="141"/>
      <c r="Z85" s="141"/>
      <c r="AA85" s="142"/>
    </row>
    <row r="86" spans="6:27" ht="12.75">
      <c r="F86" s="33"/>
      <c r="G86" s="27"/>
      <c r="H86" s="27"/>
      <c r="I86" s="34"/>
      <c r="J86" s="33"/>
      <c r="K86" s="27"/>
      <c r="L86" s="27"/>
      <c r="M86" s="34"/>
      <c r="N86" s="35"/>
      <c r="O86" s="36"/>
      <c r="P86" s="37"/>
      <c r="S86" s="140"/>
      <c r="T86" s="141"/>
      <c r="U86" s="141"/>
      <c r="V86" s="141"/>
      <c r="W86" s="141"/>
      <c r="X86" s="141"/>
      <c r="Y86" s="141"/>
      <c r="Z86" s="141"/>
      <c r="AA86" s="142"/>
    </row>
    <row r="87" spans="2:27" ht="12.75">
      <c r="B87" s="38" t="s">
        <v>73</v>
      </c>
      <c r="J87" s="33"/>
      <c r="K87" s="27"/>
      <c r="L87" s="27"/>
      <c r="M87" s="27"/>
      <c r="N87" s="27"/>
      <c r="O87" s="27"/>
      <c r="P87" s="34"/>
      <c r="S87" s="140"/>
      <c r="T87" s="141"/>
      <c r="U87" s="141"/>
      <c r="V87" s="141"/>
      <c r="W87" s="141"/>
      <c r="X87" s="141"/>
      <c r="Y87" s="141"/>
      <c r="Z87" s="141"/>
      <c r="AA87" s="142"/>
    </row>
    <row r="88" spans="10:27" ht="12.75">
      <c r="J88" s="33"/>
      <c r="K88" s="27"/>
      <c r="L88" s="27"/>
      <c r="M88" s="27"/>
      <c r="N88" s="27"/>
      <c r="O88" s="27"/>
      <c r="P88" s="34"/>
      <c r="S88" s="140"/>
      <c r="T88" s="141"/>
      <c r="U88" s="141"/>
      <c r="V88" s="141"/>
      <c r="W88" s="141"/>
      <c r="X88" s="141"/>
      <c r="Y88" s="141"/>
      <c r="Z88" s="141"/>
      <c r="AA88" s="142"/>
    </row>
    <row r="89" spans="10:27" ht="12.75">
      <c r="J89" s="33"/>
      <c r="K89" s="27"/>
      <c r="L89" s="27"/>
      <c r="M89" s="27"/>
      <c r="N89" s="27"/>
      <c r="O89" s="27"/>
      <c r="P89" s="34"/>
      <c r="S89" s="143"/>
      <c r="T89" s="144"/>
      <c r="U89" s="144"/>
      <c r="V89" s="144"/>
      <c r="W89" s="144"/>
      <c r="X89" s="144"/>
      <c r="Y89" s="144"/>
      <c r="Z89" s="144"/>
      <c r="AA89" s="145"/>
    </row>
    <row r="90" spans="2:27" ht="12.75">
      <c r="B90" s="159" t="s">
        <v>98</v>
      </c>
      <c r="C90" s="136"/>
      <c r="D90" s="136"/>
      <c r="E90" s="136"/>
      <c r="F90" s="136"/>
      <c r="T90" s="50"/>
      <c r="U90" s="50"/>
      <c r="V90" s="50"/>
      <c r="W90" s="50"/>
      <c r="X90" s="50"/>
      <c r="Y90" s="50"/>
      <c r="Z90" s="50"/>
      <c r="AA90" s="50"/>
    </row>
  </sheetData>
  <sheetProtection sheet="1" selectLockedCells="1"/>
  <mergeCells count="133">
    <mergeCell ref="B90:F90"/>
    <mergeCell ref="B48:D48"/>
    <mergeCell ref="B49:D49"/>
    <mergeCell ref="B50:D50"/>
    <mergeCell ref="B76:G76"/>
    <mergeCell ref="B44:D44"/>
    <mergeCell ref="B45:D45"/>
    <mergeCell ref="B46:D46"/>
    <mergeCell ref="B47:D47"/>
    <mergeCell ref="B40:D40"/>
    <mergeCell ref="B41:D41"/>
    <mergeCell ref="B42:D42"/>
    <mergeCell ref="B43:D43"/>
    <mergeCell ref="B36:D36"/>
    <mergeCell ref="B37:D37"/>
    <mergeCell ref="B38:D38"/>
    <mergeCell ref="B39:D39"/>
    <mergeCell ref="B32:D32"/>
    <mergeCell ref="B33:D33"/>
    <mergeCell ref="B34:D34"/>
    <mergeCell ref="B35:D35"/>
    <mergeCell ref="B28:D28"/>
    <mergeCell ref="B29:D29"/>
    <mergeCell ref="B30:D30"/>
    <mergeCell ref="B31:D31"/>
    <mergeCell ref="B24:D24"/>
    <mergeCell ref="B25:D25"/>
    <mergeCell ref="B26:D26"/>
    <mergeCell ref="B27:D27"/>
    <mergeCell ref="B20:D20"/>
    <mergeCell ref="B21:D21"/>
    <mergeCell ref="B22:D22"/>
    <mergeCell ref="B23:D23"/>
    <mergeCell ref="O62:O70"/>
    <mergeCell ref="P62:P70"/>
    <mergeCell ref="S81:AA89"/>
    <mergeCell ref="A4:E4"/>
    <mergeCell ref="B14:D14"/>
    <mergeCell ref="B15:D15"/>
    <mergeCell ref="B16:D16"/>
    <mergeCell ref="B17:D17"/>
    <mergeCell ref="B18:D18"/>
    <mergeCell ref="B19:D19"/>
    <mergeCell ref="K62:K70"/>
    <mergeCell ref="L62:L70"/>
    <mergeCell ref="M62:M70"/>
    <mergeCell ref="N62:N70"/>
    <mergeCell ref="G62:G70"/>
    <mergeCell ref="H62:H70"/>
    <mergeCell ref="I62:I70"/>
    <mergeCell ref="J62:J70"/>
    <mergeCell ref="C62:C70"/>
    <mergeCell ref="D62:D70"/>
    <mergeCell ref="E62:E70"/>
    <mergeCell ref="F62:F70"/>
    <mergeCell ref="W77:Y77"/>
    <mergeCell ref="W78:Y78"/>
    <mergeCell ref="T77:V77"/>
    <mergeCell ref="F86:I86"/>
    <mergeCell ref="J81:M81"/>
    <mergeCell ref="J82:M82"/>
    <mergeCell ref="J83:M83"/>
    <mergeCell ref="J84:M84"/>
    <mergeCell ref="J86:M86"/>
    <mergeCell ref="Z73:AA73"/>
    <mergeCell ref="Z74:AA74"/>
    <mergeCell ref="Z75:AA75"/>
    <mergeCell ref="F85:I85"/>
    <mergeCell ref="Z76:AA76"/>
    <mergeCell ref="Z77:AA77"/>
    <mergeCell ref="Z78:AA78"/>
    <mergeCell ref="F81:I81"/>
    <mergeCell ref="N84:P84"/>
    <mergeCell ref="N81:P81"/>
    <mergeCell ref="Z69:AA69"/>
    <mergeCell ref="Z70:AA70"/>
    <mergeCell ref="Z71:AA71"/>
    <mergeCell ref="W72:Y72"/>
    <mergeCell ref="Z72:AA72"/>
    <mergeCell ref="Z65:AA65"/>
    <mergeCell ref="Z66:AA66"/>
    <mergeCell ref="Z67:AA67"/>
    <mergeCell ref="Z68:AA68"/>
    <mergeCell ref="W73:Y73"/>
    <mergeCell ref="W74:Y74"/>
    <mergeCell ref="W75:Y75"/>
    <mergeCell ref="T76:V76"/>
    <mergeCell ref="T74:V74"/>
    <mergeCell ref="T75:V75"/>
    <mergeCell ref="W76:Y76"/>
    <mergeCell ref="W65:Y65"/>
    <mergeCell ref="W66:Y66"/>
    <mergeCell ref="W67:Y67"/>
    <mergeCell ref="W68:Y68"/>
    <mergeCell ref="W69:Y69"/>
    <mergeCell ref="W70:Y70"/>
    <mergeCell ref="W71:Y71"/>
    <mergeCell ref="T72:V72"/>
    <mergeCell ref="T69:V69"/>
    <mergeCell ref="T70:V70"/>
    <mergeCell ref="T65:V65"/>
    <mergeCell ref="T66:V66"/>
    <mergeCell ref="T67:V67"/>
    <mergeCell ref="T68:V68"/>
    <mergeCell ref="F82:I82"/>
    <mergeCell ref="F83:I83"/>
    <mergeCell ref="F84:I84"/>
    <mergeCell ref="N86:P86"/>
    <mergeCell ref="N82:P82"/>
    <mergeCell ref="N83:P83"/>
    <mergeCell ref="J85:M85"/>
    <mergeCell ref="N85:P85"/>
    <mergeCell ref="T71:V71"/>
    <mergeCell ref="J87:P87"/>
    <mergeCell ref="J88:P88"/>
    <mergeCell ref="J89:P89"/>
    <mergeCell ref="T78:V78"/>
    <mergeCell ref="T73:V73"/>
    <mergeCell ref="H60:J60"/>
    <mergeCell ref="E78:F78"/>
    <mergeCell ref="T57:U57"/>
    <mergeCell ref="T58:U58"/>
    <mergeCell ref="T59:U59"/>
    <mergeCell ref="B58:G58"/>
    <mergeCell ref="B59:G59"/>
    <mergeCell ref="B60:G60"/>
    <mergeCell ref="H58:J58"/>
    <mergeCell ref="H59:J59"/>
    <mergeCell ref="A2:E2"/>
    <mergeCell ref="A1:E1"/>
    <mergeCell ref="C8:D8"/>
    <mergeCell ref="N4:U4"/>
    <mergeCell ref="L8:T8"/>
  </mergeCells>
  <conditionalFormatting sqref="E14:T50">
    <cfRule type="cellIs" priority="1" dxfId="0" operator="equal" stopIfTrue="1">
      <formula>1</formula>
    </cfRule>
  </conditionalFormatting>
  <dataValidations count="1">
    <dataValidation allowBlank="1" showInputMessage="1" showErrorMessage="1" errorTitle="POZDRAV" error="Dragi profesori pozdrav. Ta ocjena još nije u opticaju. &#10;S poštovanjem Hano" sqref="E14:S50"/>
  </dataValidations>
  <printOptions/>
  <pageMargins left="0.7480314960629921" right="0.34" top="0.4" bottom="0.42" header="0.5118110236220472" footer="0.38"/>
  <pageSetup fitToHeight="1" fitToWidth="1" horizontalDpi="600" verticalDpi="600" orientation="portrait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2"/>
  <sheetViews>
    <sheetView zoomScalePageLayoutView="0" workbookViewId="0" topLeftCell="A1">
      <selection activeCell="N1" sqref="N1"/>
    </sheetView>
  </sheetViews>
  <sheetFormatPr defaultColWidth="9.140625" defaultRowHeight="12.75"/>
  <cols>
    <col min="1" max="1" width="18.00390625" style="0" customWidth="1"/>
    <col min="6" max="6" width="10.28125" style="0" bestFit="1" customWidth="1"/>
    <col min="12" max="12" width="9.140625" style="15" customWidth="1"/>
    <col min="13" max="13" width="13.00390625" style="0" customWidth="1"/>
    <col min="14" max="14" width="18.28125" style="0" customWidth="1"/>
  </cols>
  <sheetData>
    <row r="1" spans="1:14" ht="12.75">
      <c r="A1" s="2" t="e">
        <f>AVERAGE(Izvještaj!E14:S14)</f>
        <v>#DIV/0!</v>
      </c>
      <c r="B1" s="14" t="e">
        <f>ROUND(L1,0)</f>
        <v>#DIV/0!</v>
      </c>
      <c r="D1" s="1" t="s">
        <v>52</v>
      </c>
      <c r="E1" s="1" t="s">
        <v>53</v>
      </c>
      <c r="F1" s="1" t="s">
        <v>54</v>
      </c>
      <c r="G1" s="1" t="s">
        <v>55</v>
      </c>
      <c r="H1" s="1" t="s">
        <v>56</v>
      </c>
      <c r="I1" s="1" t="s">
        <v>57</v>
      </c>
      <c r="K1">
        <f>COUNTIF(Izvještaj!E14:S14,1)</f>
        <v>0</v>
      </c>
      <c r="L1" s="15" t="e">
        <f>IF(K1&gt;0,1,A1)</f>
        <v>#DIV/0!</v>
      </c>
      <c r="M1">
        <f>COUNTIF(Izvještaj!E14:S14,"n")</f>
        <v>0</v>
      </c>
      <c r="N1" s="15" t="e">
        <f>IF(M1=1,"N",L1)</f>
        <v>#DIV/0!</v>
      </c>
    </row>
    <row r="2" spans="1:14" ht="12.75">
      <c r="A2" s="2" t="e">
        <f>AVERAGE(Izvještaj!E15:S15)</f>
        <v>#DIV/0!</v>
      </c>
      <c r="B2" s="14" t="e">
        <f aca="true" t="shared" si="0" ref="B2:B37">ROUND(L2,0)</f>
        <v>#DIV/0!</v>
      </c>
      <c r="D2" s="1">
        <f>COUNTIF(A1:A37,5)</f>
        <v>0</v>
      </c>
      <c r="E2" s="1"/>
      <c r="F2" s="1"/>
      <c r="G2" s="1"/>
      <c r="H2" s="1"/>
      <c r="I2" s="1"/>
      <c r="K2">
        <f>COUNTIF(Izvještaj!E15:S15,1)</f>
        <v>0</v>
      </c>
      <c r="L2" s="15" t="e">
        <f aca="true" t="shared" si="1" ref="L2:L37">IF(K2&gt;0,1,A2)</f>
        <v>#DIV/0!</v>
      </c>
      <c r="M2">
        <f>COUNTIF(Izvještaj!E15:S15,"n")</f>
        <v>0</v>
      </c>
      <c r="N2" s="15" t="e">
        <f>IF(M2=1,"N",L2)</f>
        <v>#DIV/0!</v>
      </c>
    </row>
    <row r="3" spans="1:14" ht="12.75">
      <c r="A3" s="2" t="e">
        <f>AVERAGE(Izvještaj!E16:S16)</f>
        <v>#DIV/0!</v>
      </c>
      <c r="B3" s="14" t="e">
        <f t="shared" si="0"/>
        <v>#DIV/0!</v>
      </c>
      <c r="D3" s="1"/>
      <c r="E3" s="1"/>
      <c r="F3" s="1"/>
      <c r="G3" s="1"/>
      <c r="H3" s="1"/>
      <c r="I3" s="1"/>
      <c r="K3">
        <f>COUNTIF(Izvještaj!E16:S16,1)</f>
        <v>0</v>
      </c>
      <c r="L3" s="15" t="e">
        <f t="shared" si="1"/>
        <v>#DIV/0!</v>
      </c>
      <c r="M3">
        <f>COUNTIF(Izvještaj!E16:S16,"n")</f>
        <v>0</v>
      </c>
      <c r="N3" s="15" t="e">
        <f aca="true" t="shared" si="2" ref="N3:N37">IF(M3=1,"N",L3)</f>
        <v>#DIV/0!</v>
      </c>
    </row>
    <row r="4" spans="1:14" ht="12.75">
      <c r="A4" s="2" t="e">
        <f>AVERAGE(Izvještaj!E17:S17)</f>
        <v>#DIV/0!</v>
      </c>
      <c r="B4" s="14" t="e">
        <f t="shared" si="0"/>
        <v>#DIV/0!</v>
      </c>
      <c r="D4" s="1"/>
      <c r="E4" s="1"/>
      <c r="F4" s="1"/>
      <c r="G4" s="1"/>
      <c r="H4" s="1"/>
      <c r="I4" s="1"/>
      <c r="K4">
        <f>COUNTIF(Izvještaj!E17:S17,1)</f>
        <v>0</v>
      </c>
      <c r="L4" s="15" t="e">
        <f t="shared" si="1"/>
        <v>#DIV/0!</v>
      </c>
      <c r="M4">
        <f>COUNTIF(Izvještaj!E17:S17,"n")</f>
        <v>0</v>
      </c>
      <c r="N4" s="15" t="e">
        <f t="shared" si="2"/>
        <v>#DIV/0!</v>
      </c>
    </row>
    <row r="5" spans="1:14" ht="12.75">
      <c r="A5" s="2" t="e">
        <f>AVERAGE(Izvještaj!E18:S18)</f>
        <v>#DIV/0!</v>
      </c>
      <c r="B5" s="14" t="e">
        <f t="shared" si="0"/>
        <v>#DIV/0!</v>
      </c>
      <c r="D5" s="1"/>
      <c r="E5" s="1"/>
      <c r="F5" s="1"/>
      <c r="G5" s="1"/>
      <c r="H5" s="1"/>
      <c r="I5" s="1"/>
      <c r="K5">
        <f>COUNTIF(Izvještaj!E18:S18,1)</f>
        <v>0</v>
      </c>
      <c r="L5" s="15" t="e">
        <f t="shared" si="1"/>
        <v>#DIV/0!</v>
      </c>
      <c r="M5">
        <f>COUNTIF(Izvještaj!E18:S18,"n")</f>
        <v>0</v>
      </c>
      <c r="N5" s="15" t="e">
        <f t="shared" si="2"/>
        <v>#DIV/0!</v>
      </c>
    </row>
    <row r="6" spans="1:14" ht="12.75">
      <c r="A6" s="2" t="e">
        <f>AVERAGE(Izvještaj!E19:S19)</f>
        <v>#DIV/0!</v>
      </c>
      <c r="B6" s="14" t="e">
        <f t="shared" si="0"/>
        <v>#DIV/0!</v>
      </c>
      <c r="D6" s="1"/>
      <c r="E6" s="1"/>
      <c r="F6" s="1"/>
      <c r="G6" s="1"/>
      <c r="H6" s="1"/>
      <c r="I6" s="1"/>
      <c r="K6">
        <f>COUNTIF(Izvještaj!E19:S19,1)</f>
        <v>0</v>
      </c>
      <c r="L6" s="15" t="e">
        <f t="shared" si="1"/>
        <v>#DIV/0!</v>
      </c>
      <c r="M6">
        <f>COUNTIF(Izvještaj!E19:S19,"n")</f>
        <v>0</v>
      </c>
      <c r="N6" s="15" t="e">
        <f t="shared" si="2"/>
        <v>#DIV/0!</v>
      </c>
    </row>
    <row r="7" spans="1:14" ht="12.75">
      <c r="A7" s="2" t="e">
        <f>AVERAGE(Izvještaj!E20:S20)</f>
        <v>#DIV/0!</v>
      </c>
      <c r="B7" s="14" t="e">
        <f t="shared" si="0"/>
        <v>#DIV/0!</v>
      </c>
      <c r="D7" s="1"/>
      <c r="E7" s="1"/>
      <c r="F7" s="1"/>
      <c r="G7" s="1"/>
      <c r="H7" s="1"/>
      <c r="I7" s="1"/>
      <c r="K7">
        <f>COUNTIF(Izvještaj!E20:S20,1)</f>
        <v>0</v>
      </c>
      <c r="L7" s="15" t="e">
        <f t="shared" si="1"/>
        <v>#DIV/0!</v>
      </c>
      <c r="M7">
        <f>COUNTIF(Izvještaj!E20:S20,"n")</f>
        <v>0</v>
      </c>
      <c r="N7" s="15" t="e">
        <f t="shared" si="2"/>
        <v>#DIV/0!</v>
      </c>
    </row>
    <row r="8" spans="1:14" ht="12.75">
      <c r="A8" s="2" t="e">
        <f>AVERAGE(Izvještaj!E21:S21)</f>
        <v>#DIV/0!</v>
      </c>
      <c r="B8" s="14" t="e">
        <f t="shared" si="0"/>
        <v>#DIV/0!</v>
      </c>
      <c r="D8" s="1"/>
      <c r="E8" s="1"/>
      <c r="F8" s="1"/>
      <c r="G8" s="1"/>
      <c r="H8" s="1"/>
      <c r="I8" s="1"/>
      <c r="K8">
        <f>COUNTIF(Izvještaj!E21:S21,1)</f>
        <v>0</v>
      </c>
      <c r="L8" s="15" t="e">
        <f t="shared" si="1"/>
        <v>#DIV/0!</v>
      </c>
      <c r="M8">
        <f>COUNTIF(Izvještaj!E21:S21,"n")</f>
        <v>0</v>
      </c>
      <c r="N8" s="15" t="e">
        <f t="shared" si="2"/>
        <v>#DIV/0!</v>
      </c>
    </row>
    <row r="9" spans="1:14" ht="12.75">
      <c r="A9" s="2" t="e">
        <f>AVERAGE(Izvještaj!E22:S22)</f>
        <v>#DIV/0!</v>
      </c>
      <c r="B9" s="14" t="e">
        <f t="shared" si="0"/>
        <v>#DIV/0!</v>
      </c>
      <c r="D9" s="1"/>
      <c r="E9" s="1"/>
      <c r="F9" s="1"/>
      <c r="G9" s="1"/>
      <c r="H9" s="1"/>
      <c r="I9" s="1"/>
      <c r="K9">
        <f>COUNTIF(Izvještaj!E22:S22,1)</f>
        <v>0</v>
      </c>
      <c r="L9" s="15" t="e">
        <f t="shared" si="1"/>
        <v>#DIV/0!</v>
      </c>
      <c r="M9">
        <f>COUNTIF(Izvještaj!E22:S22,"n")</f>
        <v>0</v>
      </c>
      <c r="N9" s="15" t="e">
        <f t="shared" si="2"/>
        <v>#DIV/0!</v>
      </c>
    </row>
    <row r="10" spans="1:14" ht="12.75">
      <c r="A10" s="2" t="e">
        <f>AVERAGE(Izvještaj!E23:S23)</f>
        <v>#DIV/0!</v>
      </c>
      <c r="B10" s="14" t="e">
        <f t="shared" si="0"/>
        <v>#DIV/0!</v>
      </c>
      <c r="D10" s="1"/>
      <c r="E10" s="1"/>
      <c r="F10" s="1"/>
      <c r="G10" s="1"/>
      <c r="H10" s="1"/>
      <c r="I10" s="1"/>
      <c r="K10">
        <f>COUNTIF(Izvještaj!E23:S23,1)</f>
        <v>0</v>
      </c>
      <c r="L10" s="15" t="e">
        <f t="shared" si="1"/>
        <v>#DIV/0!</v>
      </c>
      <c r="M10">
        <f>COUNTIF(Izvještaj!E23:S23,"n")</f>
        <v>0</v>
      </c>
      <c r="N10" s="15" t="e">
        <f t="shared" si="2"/>
        <v>#DIV/0!</v>
      </c>
    </row>
    <row r="11" spans="1:14" ht="12.75">
      <c r="A11" s="2" t="e">
        <f>AVERAGE(Izvještaj!E24:S24)</f>
        <v>#DIV/0!</v>
      </c>
      <c r="B11" s="14" t="e">
        <f t="shared" si="0"/>
        <v>#DIV/0!</v>
      </c>
      <c r="D11" s="1"/>
      <c r="E11" s="1"/>
      <c r="F11" s="1"/>
      <c r="G11" s="1"/>
      <c r="H11" s="1"/>
      <c r="I11" s="1"/>
      <c r="K11">
        <f>COUNTIF(Izvještaj!E24:S24,1)</f>
        <v>0</v>
      </c>
      <c r="L11" s="15" t="e">
        <f t="shared" si="1"/>
        <v>#DIV/0!</v>
      </c>
      <c r="M11">
        <f>COUNTIF(Izvještaj!E24:S24,"n")</f>
        <v>0</v>
      </c>
      <c r="N11" s="15" t="e">
        <f t="shared" si="2"/>
        <v>#DIV/0!</v>
      </c>
    </row>
    <row r="12" spans="1:14" ht="12.75">
      <c r="A12" s="2" t="e">
        <f>AVERAGE(Izvještaj!E25:S25)</f>
        <v>#DIV/0!</v>
      </c>
      <c r="B12" s="14" t="e">
        <f t="shared" si="0"/>
        <v>#DIV/0!</v>
      </c>
      <c r="D12" s="1"/>
      <c r="E12" s="1"/>
      <c r="F12" s="1"/>
      <c r="G12" s="1"/>
      <c r="H12" s="1"/>
      <c r="I12" s="1"/>
      <c r="K12">
        <f>COUNTIF(Izvještaj!E25:S25,1)</f>
        <v>0</v>
      </c>
      <c r="L12" s="15" t="e">
        <f t="shared" si="1"/>
        <v>#DIV/0!</v>
      </c>
      <c r="M12">
        <f>COUNTIF(Izvještaj!E25:S25,"n")</f>
        <v>0</v>
      </c>
      <c r="N12" s="15" t="e">
        <f t="shared" si="2"/>
        <v>#DIV/0!</v>
      </c>
    </row>
    <row r="13" spans="1:14" ht="12.75">
      <c r="A13" s="2" t="e">
        <f>AVERAGE(Izvještaj!E26:S26)</f>
        <v>#DIV/0!</v>
      </c>
      <c r="B13" s="14" t="e">
        <f t="shared" si="0"/>
        <v>#DIV/0!</v>
      </c>
      <c r="D13" s="1"/>
      <c r="E13" s="1"/>
      <c r="F13" s="1"/>
      <c r="G13" s="1"/>
      <c r="H13" s="1"/>
      <c r="I13" s="1"/>
      <c r="K13">
        <f>COUNTIF(Izvještaj!E26:S26,1)</f>
        <v>0</v>
      </c>
      <c r="L13" s="15" t="e">
        <f t="shared" si="1"/>
        <v>#DIV/0!</v>
      </c>
      <c r="M13">
        <f>COUNTIF(Izvještaj!E26:S26,"n")</f>
        <v>0</v>
      </c>
      <c r="N13" s="15" t="e">
        <f t="shared" si="2"/>
        <v>#DIV/0!</v>
      </c>
    </row>
    <row r="14" spans="1:14" ht="12.75">
      <c r="A14" s="2" t="e">
        <f>AVERAGE(Izvještaj!E27:S27)</f>
        <v>#DIV/0!</v>
      </c>
      <c r="B14" s="14" t="e">
        <f t="shared" si="0"/>
        <v>#DIV/0!</v>
      </c>
      <c r="K14">
        <f>COUNTIF(Izvještaj!E27:S27,1)</f>
        <v>0</v>
      </c>
      <c r="L14" s="15" t="e">
        <f t="shared" si="1"/>
        <v>#DIV/0!</v>
      </c>
      <c r="M14">
        <f>COUNTIF(Izvještaj!E27:S27,"n")</f>
        <v>0</v>
      </c>
      <c r="N14" s="15" t="e">
        <f t="shared" si="2"/>
        <v>#DIV/0!</v>
      </c>
    </row>
    <row r="15" spans="1:14" ht="12.75">
      <c r="A15" s="2" t="e">
        <f>AVERAGE(Izvještaj!E28:S28)</f>
        <v>#DIV/0!</v>
      </c>
      <c r="B15" s="14" t="e">
        <f t="shared" si="0"/>
        <v>#DIV/0!</v>
      </c>
      <c r="K15">
        <f>COUNTIF(Izvještaj!E28:S28,1)</f>
        <v>0</v>
      </c>
      <c r="L15" s="15" t="e">
        <f t="shared" si="1"/>
        <v>#DIV/0!</v>
      </c>
      <c r="M15">
        <f>COUNTIF(Izvještaj!E28:S28,"n")</f>
        <v>0</v>
      </c>
      <c r="N15" s="15" t="e">
        <f t="shared" si="2"/>
        <v>#DIV/0!</v>
      </c>
    </row>
    <row r="16" spans="1:14" ht="12.75">
      <c r="A16" s="2" t="e">
        <f>AVERAGE(Izvještaj!E29:S29)</f>
        <v>#DIV/0!</v>
      </c>
      <c r="B16" s="14" t="e">
        <f t="shared" si="0"/>
        <v>#DIV/0!</v>
      </c>
      <c r="K16">
        <f>COUNTIF(Izvještaj!E29:S29,1)</f>
        <v>0</v>
      </c>
      <c r="L16" s="15" t="e">
        <f t="shared" si="1"/>
        <v>#DIV/0!</v>
      </c>
      <c r="M16">
        <f>COUNTIF(Izvještaj!E29:S29,"n")</f>
        <v>0</v>
      </c>
      <c r="N16" s="15" t="e">
        <f t="shared" si="2"/>
        <v>#DIV/0!</v>
      </c>
    </row>
    <row r="17" spans="1:14" ht="12.75">
      <c r="A17" s="2" t="e">
        <f>AVERAGE(Izvještaj!E30:S30)</f>
        <v>#DIV/0!</v>
      </c>
      <c r="B17" s="14" t="e">
        <f t="shared" si="0"/>
        <v>#DIV/0!</v>
      </c>
      <c r="K17">
        <f>COUNTIF(Izvještaj!E30:S30,1)</f>
        <v>0</v>
      </c>
      <c r="L17" s="15" t="e">
        <f t="shared" si="1"/>
        <v>#DIV/0!</v>
      </c>
      <c r="M17">
        <f>COUNTIF(Izvještaj!E30:S30,"n")</f>
        <v>0</v>
      </c>
      <c r="N17" s="15" t="e">
        <f t="shared" si="2"/>
        <v>#DIV/0!</v>
      </c>
    </row>
    <row r="18" spans="1:14" ht="12.75">
      <c r="A18" s="2" t="e">
        <f>AVERAGE(Izvještaj!E31:S31)</f>
        <v>#DIV/0!</v>
      </c>
      <c r="B18" s="14" t="e">
        <f t="shared" si="0"/>
        <v>#DIV/0!</v>
      </c>
      <c r="K18">
        <f>COUNTIF(Izvještaj!E31:S31,1)</f>
        <v>0</v>
      </c>
      <c r="L18" s="15" t="e">
        <f t="shared" si="1"/>
        <v>#DIV/0!</v>
      </c>
      <c r="M18">
        <f>COUNTIF(Izvještaj!E31:S31,"n")</f>
        <v>0</v>
      </c>
      <c r="N18" s="15" t="e">
        <f t="shared" si="2"/>
        <v>#DIV/0!</v>
      </c>
    </row>
    <row r="19" spans="1:14" ht="12.75">
      <c r="A19" s="2" t="e">
        <f>AVERAGE(Izvještaj!E32:S32)</f>
        <v>#DIV/0!</v>
      </c>
      <c r="B19" s="14" t="e">
        <f t="shared" si="0"/>
        <v>#DIV/0!</v>
      </c>
      <c r="D19" t="s">
        <v>78</v>
      </c>
      <c r="E19" t="s">
        <v>79</v>
      </c>
      <c r="F19" t="s">
        <v>80</v>
      </c>
      <c r="K19">
        <f>COUNTIF(Izvještaj!E32:S32,1)</f>
        <v>0</v>
      </c>
      <c r="L19" s="15" t="e">
        <f t="shared" si="1"/>
        <v>#DIV/0!</v>
      </c>
      <c r="M19">
        <f>COUNTIF(Izvještaj!E32:S32,"n")</f>
        <v>0</v>
      </c>
      <c r="N19" s="15" t="e">
        <f t="shared" si="2"/>
        <v>#DIV/0!</v>
      </c>
    </row>
    <row r="20" spans="1:14" ht="12.75">
      <c r="A20" s="2" t="e">
        <f>AVERAGE(Izvještaj!E33:S33)</f>
        <v>#DIV/0!</v>
      </c>
      <c r="B20" s="14" t="e">
        <f t="shared" si="0"/>
        <v>#DIV/0!</v>
      </c>
      <c r="D20">
        <f>SUM(Izvještaj!T51:T54)</f>
        <v>0</v>
      </c>
      <c r="E20">
        <f>Izvještaj!T55</f>
        <v>0</v>
      </c>
      <c r="F20">
        <f>Izvještaj!T56</f>
        <v>0</v>
      </c>
      <c r="K20">
        <f>COUNTIF(Izvještaj!E33:S33,1)</f>
        <v>0</v>
      </c>
      <c r="L20" s="15" t="e">
        <f t="shared" si="1"/>
        <v>#DIV/0!</v>
      </c>
      <c r="M20">
        <f>COUNTIF(Izvještaj!E33:S33,"n")</f>
        <v>0</v>
      </c>
      <c r="N20" s="15" t="e">
        <f t="shared" si="2"/>
        <v>#DIV/0!</v>
      </c>
    </row>
    <row r="21" spans="1:14" ht="12.75">
      <c r="A21" s="2" t="e">
        <f>AVERAGE(Izvještaj!E34:S34)</f>
        <v>#DIV/0!</v>
      </c>
      <c r="B21" s="14" t="e">
        <f t="shared" si="0"/>
        <v>#DIV/0!</v>
      </c>
      <c r="K21">
        <f>COUNTIF(Izvještaj!E34:S34,1)</f>
        <v>0</v>
      </c>
      <c r="L21" s="15" t="e">
        <f t="shared" si="1"/>
        <v>#DIV/0!</v>
      </c>
      <c r="M21">
        <f>COUNTIF(Izvještaj!E34:S34,"n")</f>
        <v>0</v>
      </c>
      <c r="N21" s="15" t="e">
        <f t="shared" si="2"/>
        <v>#DIV/0!</v>
      </c>
    </row>
    <row r="22" spans="1:14" ht="12.75">
      <c r="A22" s="2" t="e">
        <f>AVERAGE(Izvještaj!E35:S35)</f>
        <v>#DIV/0!</v>
      </c>
      <c r="B22" s="14" t="e">
        <f t="shared" si="0"/>
        <v>#DIV/0!</v>
      </c>
      <c r="K22">
        <f>COUNTIF(Izvještaj!E35:S35,1)</f>
        <v>0</v>
      </c>
      <c r="L22" s="15" t="e">
        <f t="shared" si="1"/>
        <v>#DIV/0!</v>
      </c>
      <c r="M22">
        <f>COUNTIF(Izvještaj!E35:S35,"n")</f>
        <v>0</v>
      </c>
      <c r="N22" s="15" t="e">
        <f t="shared" si="2"/>
        <v>#DIV/0!</v>
      </c>
    </row>
    <row r="23" spans="1:14" ht="12.75">
      <c r="A23" s="2" t="e">
        <f>AVERAGE(Izvještaj!E36:S36)</f>
        <v>#DIV/0!</v>
      </c>
      <c r="B23" s="14" t="e">
        <f t="shared" si="0"/>
        <v>#DIV/0!</v>
      </c>
      <c r="D23" t="s">
        <v>81</v>
      </c>
      <c r="K23">
        <f>COUNTIF(Izvještaj!E36:S36,1)</f>
        <v>0</v>
      </c>
      <c r="L23" s="15" t="e">
        <f t="shared" si="1"/>
        <v>#DIV/0!</v>
      </c>
      <c r="M23">
        <f>COUNTIF(Izvještaj!E36:S36,"n")</f>
        <v>0</v>
      </c>
      <c r="N23" s="15" t="e">
        <f t="shared" si="2"/>
        <v>#DIV/0!</v>
      </c>
    </row>
    <row r="24" spans="1:14" ht="12.75">
      <c r="A24" s="2" t="e">
        <f>AVERAGE(Izvještaj!E37:S37)</f>
        <v>#DIV/0!</v>
      </c>
      <c r="B24" s="14" t="e">
        <f t="shared" si="0"/>
        <v>#DIV/0!</v>
      </c>
      <c r="D24">
        <f>SUM(D20:F20)</f>
        <v>0</v>
      </c>
      <c r="K24">
        <f>COUNTIF(Izvještaj!E37:S37,1)</f>
        <v>0</v>
      </c>
      <c r="L24" s="15" t="e">
        <f t="shared" si="1"/>
        <v>#DIV/0!</v>
      </c>
      <c r="M24">
        <f>COUNTIF(Izvještaj!E37:S37,"n")</f>
        <v>0</v>
      </c>
      <c r="N24" s="15" t="e">
        <f t="shared" si="2"/>
        <v>#DIV/0!</v>
      </c>
    </row>
    <row r="25" spans="1:14" ht="12.75">
      <c r="A25" s="2" t="e">
        <f>AVERAGE(Izvještaj!E38:S38)</f>
        <v>#DIV/0!</v>
      </c>
      <c r="B25" s="14" t="e">
        <f t="shared" si="0"/>
        <v>#DIV/0!</v>
      </c>
      <c r="K25">
        <f>COUNTIF(Izvještaj!E38:S38,1)</f>
        <v>0</v>
      </c>
      <c r="L25" s="15" t="e">
        <f t="shared" si="1"/>
        <v>#DIV/0!</v>
      </c>
      <c r="M25">
        <f>COUNTIF(Izvještaj!E38:S38,"n")</f>
        <v>0</v>
      </c>
      <c r="N25" s="15" t="e">
        <f t="shared" si="2"/>
        <v>#DIV/0!</v>
      </c>
    </row>
    <row r="26" spans="1:14" ht="12.75">
      <c r="A26" s="2" t="e">
        <f>AVERAGE(Izvještaj!E39:S39)</f>
        <v>#DIV/0!</v>
      </c>
      <c r="B26" s="14" t="e">
        <f t="shared" si="0"/>
        <v>#DIV/0!</v>
      </c>
      <c r="K26">
        <f>COUNTIF(Izvještaj!E39:S39,1)</f>
        <v>0</v>
      </c>
      <c r="L26" s="15" t="e">
        <f t="shared" si="1"/>
        <v>#DIV/0!</v>
      </c>
      <c r="M26">
        <f>COUNTIF(Izvještaj!E39:S39,"n")</f>
        <v>0</v>
      </c>
      <c r="N26" s="15" t="e">
        <f t="shared" si="2"/>
        <v>#DIV/0!</v>
      </c>
    </row>
    <row r="27" spans="1:14" ht="12.75">
      <c r="A27" s="2" t="e">
        <f>AVERAGE(Izvještaj!E40:S40)</f>
        <v>#DIV/0!</v>
      </c>
      <c r="B27" s="14" t="e">
        <f t="shared" si="0"/>
        <v>#DIV/0!</v>
      </c>
      <c r="D27" t="s">
        <v>82</v>
      </c>
      <c r="K27">
        <f>COUNTIF(Izvještaj!E40:S40,1)</f>
        <v>0</v>
      </c>
      <c r="L27" s="15" t="e">
        <f t="shared" si="1"/>
        <v>#DIV/0!</v>
      </c>
      <c r="M27">
        <f>COUNTIF(Izvještaj!E40:S40,"n")</f>
        <v>0</v>
      </c>
      <c r="N27" s="15" t="e">
        <f t="shared" si="2"/>
        <v>#DIV/0!</v>
      </c>
    </row>
    <row r="28" spans="1:14" ht="12.75">
      <c r="A28" s="2" t="e">
        <f>AVERAGE(Izvještaj!E41:S41)</f>
        <v>#DIV/0!</v>
      </c>
      <c r="B28" s="14" t="e">
        <f t="shared" si="0"/>
        <v>#DIV/0!</v>
      </c>
      <c r="D28" t="e">
        <f>D20/D24*100</f>
        <v>#DIV/0!</v>
      </c>
      <c r="E28" t="e">
        <f>E20/D24*100</f>
        <v>#DIV/0!</v>
      </c>
      <c r="F28" t="e">
        <f>F20/D24*100</f>
        <v>#DIV/0!</v>
      </c>
      <c r="K28">
        <f>COUNTIF(Izvještaj!E41:S41,1)</f>
        <v>0</v>
      </c>
      <c r="L28" s="15" t="e">
        <f t="shared" si="1"/>
        <v>#DIV/0!</v>
      </c>
      <c r="M28">
        <f>COUNTIF(Izvještaj!E41:S41,"n")</f>
        <v>0</v>
      </c>
      <c r="N28" s="15" t="e">
        <f t="shared" si="2"/>
        <v>#DIV/0!</v>
      </c>
    </row>
    <row r="29" spans="1:14" ht="12.75">
      <c r="A29" s="2" t="e">
        <f>AVERAGE(Izvještaj!E42:S42)</f>
        <v>#DIV/0!</v>
      </c>
      <c r="B29" s="14" t="e">
        <f t="shared" si="0"/>
        <v>#DIV/0!</v>
      </c>
      <c r="K29">
        <f>COUNTIF(Izvještaj!E42:S42,1)</f>
        <v>0</v>
      </c>
      <c r="L29" s="15" t="e">
        <f t="shared" si="1"/>
        <v>#DIV/0!</v>
      </c>
      <c r="M29">
        <f>COUNTIF(Izvještaj!E42:S42,"n")</f>
        <v>0</v>
      </c>
      <c r="N29" s="15" t="e">
        <f t="shared" si="2"/>
        <v>#DIV/0!</v>
      </c>
    </row>
    <row r="30" spans="1:14" ht="12.75">
      <c r="A30" s="2" t="e">
        <f>AVERAGE(Izvještaj!E43:S43)</f>
        <v>#DIV/0!</v>
      </c>
      <c r="B30" s="14" t="e">
        <f t="shared" si="0"/>
        <v>#DIV/0!</v>
      </c>
      <c r="K30">
        <f>COUNTIF(Izvještaj!E43:S43,1)</f>
        <v>0</v>
      </c>
      <c r="L30" s="15" t="e">
        <f t="shared" si="1"/>
        <v>#DIV/0!</v>
      </c>
      <c r="M30">
        <f>COUNTIF(Izvještaj!E43:S43,"n")</f>
        <v>0</v>
      </c>
      <c r="N30" s="15" t="e">
        <f t="shared" si="2"/>
        <v>#DIV/0!</v>
      </c>
    </row>
    <row r="31" spans="1:14" ht="12.75">
      <c r="A31" s="2" t="e">
        <f>AVERAGE(Izvještaj!E44:S44)</f>
        <v>#DIV/0!</v>
      </c>
      <c r="B31" s="14" t="e">
        <f t="shared" si="0"/>
        <v>#DIV/0!</v>
      </c>
      <c r="K31">
        <f>COUNTIF(Izvještaj!E44:S44,1)</f>
        <v>0</v>
      </c>
      <c r="L31" s="15" t="e">
        <f t="shared" si="1"/>
        <v>#DIV/0!</v>
      </c>
      <c r="M31">
        <f>COUNTIF(Izvještaj!E44:S44,"n")</f>
        <v>0</v>
      </c>
      <c r="N31" s="15" t="e">
        <f t="shared" si="2"/>
        <v>#DIV/0!</v>
      </c>
    </row>
    <row r="32" spans="1:14" ht="12.75">
      <c r="A32" s="2" t="e">
        <f>AVERAGE(Izvještaj!E45:S45)</f>
        <v>#DIV/0!</v>
      </c>
      <c r="B32" s="14" t="e">
        <f t="shared" si="0"/>
        <v>#DIV/0!</v>
      </c>
      <c r="K32">
        <f>COUNTIF(Izvještaj!E45:S45,1)</f>
        <v>0</v>
      </c>
      <c r="L32" s="15" t="e">
        <f t="shared" si="1"/>
        <v>#DIV/0!</v>
      </c>
      <c r="M32">
        <f>COUNTIF(Izvještaj!E45:S45,"n")</f>
        <v>0</v>
      </c>
      <c r="N32" s="15" t="e">
        <f t="shared" si="2"/>
        <v>#DIV/0!</v>
      </c>
    </row>
    <row r="33" spans="1:14" ht="12.75">
      <c r="A33" s="2" t="e">
        <f>AVERAGE(Izvještaj!E46:S46)</f>
        <v>#DIV/0!</v>
      </c>
      <c r="B33" s="14" t="e">
        <f t="shared" si="0"/>
        <v>#DIV/0!</v>
      </c>
      <c r="K33">
        <f>COUNTIF(Izvještaj!E46:S46,1)</f>
        <v>0</v>
      </c>
      <c r="L33" s="15" t="e">
        <f t="shared" si="1"/>
        <v>#DIV/0!</v>
      </c>
      <c r="M33">
        <f>COUNTIF(Izvještaj!E46:S46,"n")</f>
        <v>0</v>
      </c>
      <c r="N33" s="15" t="e">
        <f t="shared" si="2"/>
        <v>#DIV/0!</v>
      </c>
    </row>
    <row r="34" spans="1:14" ht="12.75">
      <c r="A34" s="2" t="e">
        <f>AVERAGE(Izvještaj!E47:S47)</f>
        <v>#DIV/0!</v>
      </c>
      <c r="B34" s="14" t="e">
        <f t="shared" si="0"/>
        <v>#DIV/0!</v>
      </c>
      <c r="K34">
        <f>COUNTIF(Izvještaj!E47:S47,1)</f>
        <v>0</v>
      </c>
      <c r="L34" s="15" t="e">
        <f t="shared" si="1"/>
        <v>#DIV/0!</v>
      </c>
      <c r="M34">
        <f>COUNTIF(Izvještaj!E47:S47,"n")</f>
        <v>0</v>
      </c>
      <c r="N34" s="15" t="e">
        <f t="shared" si="2"/>
        <v>#DIV/0!</v>
      </c>
    </row>
    <row r="35" spans="1:14" ht="12.75">
      <c r="A35" s="2" t="e">
        <f>AVERAGE(Izvještaj!E48:S48)</f>
        <v>#DIV/0!</v>
      </c>
      <c r="B35" s="14" t="e">
        <f t="shared" si="0"/>
        <v>#DIV/0!</v>
      </c>
      <c r="K35">
        <f>COUNTIF(Izvještaj!E48:S48,1)</f>
        <v>0</v>
      </c>
      <c r="L35" s="15" t="e">
        <f t="shared" si="1"/>
        <v>#DIV/0!</v>
      </c>
      <c r="M35">
        <f>COUNTIF(Izvještaj!E48:S48,"n")</f>
        <v>0</v>
      </c>
      <c r="N35" s="15" t="e">
        <f t="shared" si="2"/>
        <v>#DIV/0!</v>
      </c>
    </row>
    <row r="36" spans="1:14" ht="12.75">
      <c r="A36" s="2" t="e">
        <f>AVERAGE(Izvještaj!E49:S49)</f>
        <v>#DIV/0!</v>
      </c>
      <c r="B36" s="14" t="e">
        <f t="shared" si="0"/>
        <v>#DIV/0!</v>
      </c>
      <c r="K36">
        <f>COUNTIF(Izvještaj!E49:S49,1)</f>
        <v>0</v>
      </c>
      <c r="L36" s="15" t="e">
        <f t="shared" si="1"/>
        <v>#DIV/0!</v>
      </c>
      <c r="M36">
        <f>COUNTIF(Izvještaj!E49:S49,"n")</f>
        <v>0</v>
      </c>
      <c r="N36" s="15" t="e">
        <f t="shared" si="2"/>
        <v>#DIV/0!</v>
      </c>
    </row>
    <row r="37" spans="1:14" ht="12.75">
      <c r="A37" s="2" t="e">
        <f>AVERAGE(Izvještaj!E50:S50)</f>
        <v>#DIV/0!</v>
      </c>
      <c r="B37" s="14" t="e">
        <f t="shared" si="0"/>
        <v>#DIV/0!</v>
      </c>
      <c r="K37">
        <f>COUNTIF(Izvještaj!E50:S50,1)</f>
        <v>0</v>
      </c>
      <c r="L37" s="15" t="e">
        <f t="shared" si="1"/>
        <v>#DIV/0!</v>
      </c>
      <c r="M37">
        <f>COUNTIF(Izvještaj!E50:S50,"n")</f>
        <v>0</v>
      </c>
      <c r="N37" s="15" t="e">
        <f t="shared" si="2"/>
        <v>#DIV/0!</v>
      </c>
    </row>
    <row r="38" ht="12.75">
      <c r="A38" s="3"/>
    </row>
    <row r="39" ht="12.75">
      <c r="A39" s="3"/>
    </row>
    <row r="40" ht="12.75">
      <c r="A40" s="3"/>
    </row>
    <row r="41" ht="12.75">
      <c r="A41" s="3"/>
    </row>
    <row r="42" ht="12.75">
      <c r="A42" s="3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knjiznica</dc:creator>
  <cp:keywords/>
  <dc:description/>
  <cp:lastModifiedBy>Ico &amp; Ema</cp:lastModifiedBy>
  <cp:lastPrinted>2005-12-27T11:43:48Z</cp:lastPrinted>
  <dcterms:created xsi:type="dcterms:W3CDTF">2003-12-10T09:47:33Z</dcterms:created>
  <dcterms:modified xsi:type="dcterms:W3CDTF">2007-10-07T19:30:59Z</dcterms:modified>
  <cp:category/>
  <cp:version/>
  <cp:contentType/>
  <cp:contentStatus/>
</cp:coreProperties>
</file>